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sodhi\Downloads\"/>
    </mc:Choice>
  </mc:AlternateContent>
  <xr:revisionPtr revIDLastSave="0" documentId="13_ncr:1_{F40AF29B-C3F1-46FE-9FA9-623022E1BAB5}" xr6:coauthVersionLast="47" xr6:coauthVersionMax="47" xr10:uidLastSave="{00000000-0000-0000-0000-000000000000}"/>
  <bookViews>
    <workbookView xWindow="28680" yWindow="-120" windowWidth="29040" windowHeight="15720" xr2:uid="{1E8F21D8-3AC6-42D1-83A5-690DBD432B21}"/>
  </bookViews>
  <sheets>
    <sheet name="12 week" sheetId="1" r:id="rId1"/>
    <sheet name="FTE Calculation Sheet" sheetId="2" r:id="rId2"/>
  </sheets>
  <definedNames>
    <definedName name="_xlnm.Print_Area" localSheetId="0">'12 week'!$A$1:$AS$60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R22" i="1" l="1"/>
  <c r="CT22" i="1" s="1"/>
  <c r="CT28" i="1" s="1"/>
  <c r="CL32" i="1"/>
  <c r="CM32" i="1"/>
  <c r="CN32" i="1"/>
  <c r="CO32" i="1"/>
  <c r="CP32" i="1"/>
  <c r="CQ32" i="1"/>
  <c r="CR32" i="1"/>
  <c r="CS32" i="1"/>
  <c r="CT32" i="1"/>
  <c r="CU32" i="1"/>
  <c r="CK32" i="1"/>
  <c r="CK28" i="1"/>
  <c r="CL28" i="1"/>
  <c r="CM28" i="1"/>
  <c r="CN28" i="1"/>
  <c r="CO28" i="1"/>
  <c r="CP28" i="1"/>
  <c r="CQ28" i="1"/>
  <c r="CS28" i="1"/>
  <c r="CU28" i="1"/>
  <c r="CL20" i="1"/>
  <c r="CM20" i="1"/>
  <c r="CN20" i="1"/>
  <c r="CO20" i="1"/>
  <c r="CP20" i="1"/>
  <c r="CQ20" i="1"/>
  <c r="CR20" i="1"/>
  <c r="CS20" i="1"/>
  <c r="CT20" i="1"/>
  <c r="CU20" i="1"/>
  <c r="CK20" i="1"/>
  <c r="CU11" i="1"/>
  <c r="CU12" i="1"/>
  <c r="CU13" i="1"/>
  <c r="CU14" i="1"/>
  <c r="CU15" i="1"/>
  <c r="CU16" i="1"/>
  <c r="CU17" i="1"/>
  <c r="CU18" i="1"/>
  <c r="CU19" i="1"/>
  <c r="CU22" i="1"/>
  <c r="CU23" i="1"/>
  <c r="CU24" i="1"/>
  <c r="CU25" i="1"/>
  <c r="CU26" i="1"/>
  <c r="CU27" i="1"/>
  <c r="CU30" i="1"/>
  <c r="CU31" i="1"/>
  <c r="CU10" i="1"/>
  <c r="CT11" i="1"/>
  <c r="CT12" i="1"/>
  <c r="CT13" i="1"/>
  <c r="CT14" i="1"/>
  <c r="CT15" i="1"/>
  <c r="CT16" i="1"/>
  <c r="CT17" i="1"/>
  <c r="CT18" i="1"/>
  <c r="CT19" i="1"/>
  <c r="CT23" i="1"/>
  <c r="CT24" i="1"/>
  <c r="CT25" i="1"/>
  <c r="CT26" i="1"/>
  <c r="CT27" i="1"/>
  <c r="CT30" i="1"/>
  <c r="CT31" i="1"/>
  <c r="CT10" i="1"/>
  <c r="CS11" i="1"/>
  <c r="CS12" i="1"/>
  <c r="CS13" i="1"/>
  <c r="CS14" i="1"/>
  <c r="CS15" i="1"/>
  <c r="CS16" i="1"/>
  <c r="CS17" i="1"/>
  <c r="CS18" i="1"/>
  <c r="CS19" i="1"/>
  <c r="CS22" i="1"/>
  <c r="CS23" i="1"/>
  <c r="CS24" i="1"/>
  <c r="CS25" i="1"/>
  <c r="CS26" i="1"/>
  <c r="CS27" i="1"/>
  <c r="CS30" i="1"/>
  <c r="CS31" i="1"/>
  <c r="CS10" i="1"/>
  <c r="CR11" i="1"/>
  <c r="CR12" i="1"/>
  <c r="CR13" i="1"/>
  <c r="CR14" i="1"/>
  <c r="CR15" i="1"/>
  <c r="CR16" i="1"/>
  <c r="CR17" i="1"/>
  <c r="CR18" i="1"/>
  <c r="CR19" i="1"/>
  <c r="CR23" i="1"/>
  <c r="CR24" i="1"/>
  <c r="CR25" i="1"/>
  <c r="CR26" i="1"/>
  <c r="CR27" i="1"/>
  <c r="CR30" i="1"/>
  <c r="CR31" i="1"/>
  <c r="CR10" i="1"/>
  <c r="CQ11" i="1"/>
  <c r="CQ12" i="1"/>
  <c r="CQ13" i="1"/>
  <c r="CQ14" i="1"/>
  <c r="CQ15" i="1"/>
  <c r="CQ16" i="1"/>
  <c r="CQ17" i="1"/>
  <c r="CQ18" i="1"/>
  <c r="CQ19" i="1"/>
  <c r="CQ22" i="1"/>
  <c r="CQ23" i="1"/>
  <c r="CQ24" i="1"/>
  <c r="CQ25" i="1"/>
  <c r="CQ26" i="1"/>
  <c r="CQ27" i="1"/>
  <c r="CQ30" i="1"/>
  <c r="CQ31" i="1"/>
  <c r="CQ10" i="1"/>
  <c r="CP10" i="1"/>
  <c r="CP11" i="1"/>
  <c r="CP12" i="1"/>
  <c r="CP13" i="1"/>
  <c r="CP14" i="1"/>
  <c r="CP15" i="1"/>
  <c r="CP16" i="1"/>
  <c r="CP17" i="1"/>
  <c r="CP18" i="1"/>
  <c r="CP19" i="1"/>
  <c r="CP22" i="1"/>
  <c r="CP23" i="1"/>
  <c r="CP24" i="1"/>
  <c r="CP25" i="1"/>
  <c r="CP26" i="1"/>
  <c r="CP27" i="1"/>
  <c r="CP30" i="1"/>
  <c r="CP31" i="1"/>
  <c r="CO11" i="1"/>
  <c r="CO12" i="1"/>
  <c r="CO13" i="1"/>
  <c r="CO14" i="1"/>
  <c r="CO15" i="1"/>
  <c r="CO16" i="1"/>
  <c r="CO17" i="1"/>
  <c r="CO18" i="1"/>
  <c r="CO19" i="1"/>
  <c r="CO22" i="1"/>
  <c r="CO23" i="1"/>
  <c r="CO24" i="1"/>
  <c r="CO25" i="1"/>
  <c r="CO26" i="1"/>
  <c r="CO27" i="1"/>
  <c r="CO30" i="1"/>
  <c r="CO31" i="1"/>
  <c r="CO10" i="1"/>
  <c r="CN11" i="1"/>
  <c r="CN12" i="1"/>
  <c r="CN13" i="1"/>
  <c r="CN14" i="1"/>
  <c r="CN15" i="1"/>
  <c r="CN16" i="1"/>
  <c r="CN17" i="1"/>
  <c r="CN18" i="1"/>
  <c r="CN19" i="1"/>
  <c r="CN22" i="1"/>
  <c r="CN23" i="1"/>
  <c r="CN24" i="1"/>
  <c r="CN25" i="1"/>
  <c r="CN26" i="1"/>
  <c r="CN27" i="1"/>
  <c r="CN30" i="1"/>
  <c r="CN31" i="1"/>
  <c r="CN10" i="1"/>
  <c r="CM11" i="1"/>
  <c r="CM12" i="1"/>
  <c r="CM13" i="1"/>
  <c r="CM14" i="1"/>
  <c r="CM15" i="1"/>
  <c r="CM16" i="1"/>
  <c r="CM17" i="1"/>
  <c r="CM18" i="1"/>
  <c r="CM19" i="1"/>
  <c r="CM22" i="1"/>
  <c r="CM23" i="1"/>
  <c r="CM24" i="1"/>
  <c r="CM25" i="1"/>
  <c r="CM26" i="1"/>
  <c r="CM27" i="1"/>
  <c r="CM30" i="1"/>
  <c r="CM31" i="1"/>
  <c r="CM10" i="1"/>
  <c r="CL11" i="1"/>
  <c r="CL12" i="1"/>
  <c r="CL13" i="1"/>
  <c r="CL14" i="1"/>
  <c r="CL15" i="1"/>
  <c r="CL16" i="1"/>
  <c r="CL17" i="1"/>
  <c r="CL18" i="1"/>
  <c r="CL19" i="1"/>
  <c r="CL22" i="1"/>
  <c r="CL23" i="1"/>
  <c r="CL24" i="1"/>
  <c r="CL25" i="1"/>
  <c r="CL26" i="1"/>
  <c r="CL27" i="1"/>
  <c r="CL30" i="1"/>
  <c r="CL31" i="1"/>
  <c r="CL10" i="1"/>
  <c r="CK11" i="1"/>
  <c r="CK12" i="1"/>
  <c r="CK13" i="1"/>
  <c r="CK14" i="1"/>
  <c r="CK15" i="1"/>
  <c r="CK16" i="1"/>
  <c r="CK17" i="1"/>
  <c r="CK18" i="1"/>
  <c r="CK19" i="1"/>
  <c r="CK22" i="1"/>
  <c r="CK23" i="1"/>
  <c r="CK24" i="1"/>
  <c r="CK25" i="1"/>
  <c r="CK26" i="1"/>
  <c r="CK27" i="1"/>
  <c r="CK30" i="1"/>
  <c r="CK31" i="1"/>
  <c r="CK10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D43" i="1"/>
  <c r="D41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D40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D39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D38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D37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D36" i="1"/>
  <c r="C29" i="2"/>
  <c r="C32" i="2" s="1"/>
  <c r="C27" i="2"/>
  <c r="C24" i="2"/>
  <c r="C31" i="2" s="1"/>
  <c r="C22" i="2"/>
  <c r="C21" i="2"/>
  <c r="C20" i="2"/>
  <c r="C19" i="2"/>
  <c r="C18" i="2"/>
  <c r="G14" i="2"/>
  <c r="G20" i="2" s="1"/>
  <c r="C11" i="2"/>
  <c r="C36" i="2" s="1"/>
  <c r="CR28" i="1" l="1"/>
  <c r="G23" i="2"/>
  <c r="G22" i="2"/>
  <c r="C34" i="2"/>
  <c r="C44" i="2" l="1"/>
  <c r="C38" i="2"/>
  <c r="B34" i="1"/>
</calcChain>
</file>

<file path=xl/sharedStrings.xml><?xml version="1.0" encoding="utf-8"?>
<sst xmlns="http://schemas.openxmlformats.org/spreadsheetml/2006/main" count="199" uniqueCount="88">
  <si>
    <t>Facility</t>
  </si>
  <si>
    <t>Department Name</t>
  </si>
  <si>
    <t>Draft Date</t>
  </si>
  <si>
    <t>Job Classification</t>
  </si>
  <si>
    <t>Week</t>
  </si>
  <si>
    <t>Total</t>
  </si>
  <si>
    <t>Ends</t>
  </si>
  <si>
    <t>st</t>
  </si>
  <si>
    <t>D</t>
  </si>
  <si>
    <t>N</t>
  </si>
  <si>
    <t>Shifts</t>
  </si>
  <si>
    <t>Off</t>
  </si>
  <si>
    <t>FTE</t>
  </si>
  <si>
    <t>F</t>
  </si>
  <si>
    <t>S</t>
  </si>
  <si>
    <t>M</t>
  </si>
  <si>
    <t>T</t>
  </si>
  <si>
    <t>W</t>
  </si>
  <si>
    <t>Total FTE</t>
  </si>
  <si>
    <t>`</t>
  </si>
  <si>
    <t>Baseline</t>
  </si>
  <si>
    <t>Legend</t>
  </si>
  <si>
    <t xml:space="preserve">Start &amp; Stop Times </t>
  </si>
  <si>
    <t>Paid hours</t>
  </si>
  <si>
    <t>0700-1500</t>
  </si>
  <si>
    <t>1500-2300</t>
  </si>
  <si>
    <t>2300-0700</t>
  </si>
  <si>
    <t>0000-0000</t>
  </si>
  <si>
    <t>weekend</t>
  </si>
  <si>
    <t>.</t>
  </si>
  <si>
    <t>D9</t>
  </si>
  <si>
    <t>D7</t>
  </si>
  <si>
    <t>D11</t>
  </si>
  <si>
    <t>E1</t>
  </si>
  <si>
    <t>E2</t>
  </si>
  <si>
    <t>E3</t>
  </si>
  <si>
    <t>d</t>
  </si>
  <si>
    <t>0900-1700</t>
  </si>
  <si>
    <t>1100-1900</t>
  </si>
  <si>
    <t>1300-2100</t>
  </si>
  <si>
    <t>1400-2200</t>
  </si>
  <si>
    <t>0900-1500</t>
  </si>
  <si>
    <t>Rotation Name</t>
  </si>
  <si>
    <t>Number of Employees</t>
  </si>
  <si>
    <t>FACILITY</t>
  </si>
  <si>
    <t>Department name</t>
  </si>
  <si>
    <t>Date completed</t>
  </si>
  <si>
    <t>A.  Collective Agreement information</t>
  </si>
  <si>
    <t>Maximum number of paid hours per year</t>
  </si>
  <si>
    <t>Less entitled stats ( 13 stats x 7.5 hrs)</t>
  </si>
  <si>
    <t>The total number of required worked hours per year</t>
  </si>
  <si>
    <t>A</t>
  </si>
  <si>
    <t>Days Off calculation</t>
  </si>
  <si>
    <t>B. Number of Weeks per Rotation</t>
  </si>
  <si>
    <t>B</t>
  </si>
  <si>
    <t>Number of weeks per rotation</t>
  </si>
  <si>
    <t>C. Calculate total Hours worked per rotation</t>
  </si>
  <si>
    <t># of days off (not including stat days)</t>
  </si>
  <si>
    <t># of shifts per rotation</t>
  </si>
  <si>
    <t xml:space="preserve">       X     hours per shift</t>
  </si>
  <si>
    <t>total hours</t>
  </si>
  <si>
    <t># of stat days or in lieu</t>
  </si>
  <si>
    <t>multiply by number of times rotation worked in one year</t>
  </si>
  <si>
    <t># days off in one year</t>
  </si>
  <si>
    <t># stat days in one year</t>
  </si>
  <si>
    <t>Total Hours Worked</t>
  </si>
  <si>
    <t>C</t>
  </si>
  <si>
    <t>Exact number of weeks per year:</t>
  </si>
  <si>
    <t>Divided by B ( the number of weeks per rotation)                        --</t>
  </si>
  <si>
    <t xml:space="preserve"> </t>
  </si>
  <si>
    <t>D.  Number of Times Rotation must be Worked in One Year</t>
  </si>
  <si>
    <t>Total Hours per Rotation  (C)</t>
  </si>
  <si>
    <t>Multiplied by number of times rotation is worked per year (D)</t>
  </si>
  <si>
    <t>E. Total Worked Hours Scheduled per Year</t>
  </si>
  <si>
    <t>E.</t>
  </si>
  <si>
    <t>F. Compliance test</t>
  </si>
  <si>
    <t>Deduct required hours (A)</t>
  </si>
  <si>
    <t>( +/- 7.5 hours )</t>
  </si>
  <si>
    <r>
      <t xml:space="preserve">* Difference  (Maximum 7.5 hours  + or -)  </t>
    </r>
    <r>
      <rPr>
        <i/>
        <sz val="12"/>
        <rFont val="Bierstadt"/>
        <family val="2"/>
      </rPr>
      <t xml:space="preserve"> Full time only </t>
    </r>
    <r>
      <rPr>
        <sz val="12"/>
        <rFont val="Bierstadt"/>
        <family val="2"/>
      </rPr>
      <t xml:space="preserve">                               </t>
    </r>
  </si>
  <si>
    <t>F.</t>
  </si>
  <si>
    <t xml:space="preserve">* This difference in time can be made up by scheduling work, </t>
  </si>
  <si>
    <t xml:space="preserve"> or by giving the time off, whichever is appropriate to the</t>
  </si>
  <si>
    <t xml:space="preserve"> calculation.</t>
  </si>
  <si>
    <t>Please note how  annual deficit / surplus of hours will be addressed on the documentation page.</t>
  </si>
  <si>
    <t>G. Calculate the FTE</t>
  </si>
  <si>
    <t>Total worked hours per year (E)</t>
  </si>
  <si>
    <t>Divided by Total required worked hours per years (A)</t>
  </si>
  <si>
    <t>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</si>
</sst>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#,##0.000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color indexed="18"/>
      <name val="Bierstadt"/>
      <family val="2"/>
    </font>
    <font>
      <sz val="12"/>
      <name val="Bierstadt"/>
      <family val="2"/>
    </font>
    <font>
      <b/>
      <sz val="12"/>
      <name val="Bierstadt"/>
      <family val="2"/>
    </font>
    <font>
      <b/>
      <i/>
      <sz val="12"/>
      <name val="Bierstadt"/>
      <family val="2"/>
    </font>
    <font>
      <i/>
      <sz val="12"/>
      <name val="Bierstadt"/>
      <family val="2"/>
    </font>
  </fonts>
  <fills count="1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30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43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 vertical="top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centerContinuous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9" fontId="1" fillId="0" borderId="10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Continuous"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Continuous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1" fillId="0" borderId="1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9" fontId="1" fillId="4" borderId="13" xfId="1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8" xfId="0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 wrapText="1"/>
    </xf>
    <xf numFmtId="0" fontId="5" fillId="0" borderId="0" xfId="2" applyFont="1" applyAlignment="1">
      <alignment horizontal="center" vertical="center"/>
    </xf>
    <xf numFmtId="0" fontId="5" fillId="0" borderId="0" xfId="2" applyFont="1"/>
    <xf numFmtId="0" fontId="1" fillId="0" borderId="0" xfId="2"/>
    <xf numFmtId="0" fontId="6" fillId="0" borderId="0" xfId="2" applyFont="1" applyAlignment="1">
      <alignment horizontal="left"/>
    </xf>
    <xf numFmtId="0" fontId="5" fillId="0" borderId="0" xfId="2" applyFont="1" applyAlignment="1">
      <alignment horizontal="left"/>
    </xf>
    <xf numFmtId="0" fontId="7" fillId="0" borderId="0" xfId="2" applyFont="1" applyAlignment="1">
      <alignment horizontal="center" vertical="center"/>
    </xf>
    <xf numFmtId="0" fontId="6" fillId="0" borderId="28" xfId="2" applyFont="1" applyBorder="1" applyAlignment="1">
      <alignment horizontal="center" vertical="center"/>
    </xf>
    <xf numFmtId="0" fontId="5" fillId="0" borderId="13" xfId="2" applyFont="1" applyBorder="1"/>
    <xf numFmtId="164" fontId="5" fillId="0" borderId="0" xfId="2" applyNumberFormat="1" applyFont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0" xfId="2" applyFont="1" applyAlignment="1">
      <alignment horizontal="left" vertical="center"/>
    </xf>
    <xf numFmtId="166" fontId="6" fillId="0" borderId="29" xfId="2" applyNumberFormat="1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5" fillId="0" borderId="18" xfId="2" applyFont="1" applyBorder="1"/>
    <xf numFmtId="0" fontId="5" fillId="0" borderId="18" xfId="2" applyFont="1" applyBorder="1" applyAlignment="1">
      <alignment horizontal="center" vertical="center"/>
    </xf>
    <xf numFmtId="0" fontId="5" fillId="6" borderId="26" xfId="2" applyFont="1" applyFill="1" applyBorder="1"/>
    <xf numFmtId="0" fontId="5" fillId="0" borderId="16" xfId="2" applyFont="1" applyBorder="1" applyAlignment="1">
      <alignment horizontal="center" vertical="center"/>
    </xf>
    <xf numFmtId="0" fontId="6" fillId="0" borderId="0" xfId="2" applyFont="1" applyAlignment="1">
      <alignment horizontal="left" wrapText="1"/>
    </xf>
    <xf numFmtId="0" fontId="7" fillId="6" borderId="8" xfId="2" applyFont="1" applyFill="1" applyBorder="1" applyAlignment="1">
      <alignment wrapText="1"/>
    </xf>
    <xf numFmtId="0" fontId="6" fillId="7" borderId="29" xfId="2" applyFont="1" applyFill="1" applyBorder="1" applyAlignment="1">
      <alignment horizontal="center" vertical="center"/>
    </xf>
    <xf numFmtId="0" fontId="5" fillId="0" borderId="18" xfId="2" applyFont="1" applyBorder="1" applyAlignment="1">
      <alignment horizontal="left"/>
    </xf>
    <xf numFmtId="0" fontId="7" fillId="6" borderId="26" xfId="2" applyFont="1" applyFill="1" applyBorder="1" applyAlignment="1">
      <alignment wrapText="1"/>
    </xf>
    <xf numFmtId="0" fontId="6" fillId="0" borderId="16" xfId="2" applyFont="1" applyBorder="1" applyAlignment="1">
      <alignment horizontal="center" vertical="center"/>
    </xf>
    <xf numFmtId="0" fontId="6" fillId="0" borderId="0" xfId="2" applyFont="1" applyAlignment="1">
      <alignment horizontal="center"/>
    </xf>
    <xf numFmtId="2" fontId="6" fillId="0" borderId="0" xfId="2" applyNumberFormat="1" applyFont="1" applyAlignment="1">
      <alignment horizontal="center"/>
    </xf>
    <xf numFmtId="164" fontId="6" fillId="0" borderId="0" xfId="2" applyNumberFormat="1" applyFont="1" applyAlignment="1">
      <alignment horizontal="center" vertical="center"/>
    </xf>
    <xf numFmtId="0" fontId="6" fillId="8" borderId="29" xfId="2" applyFont="1" applyFill="1" applyBorder="1" applyAlignment="1">
      <alignment horizontal="center" vertical="center"/>
    </xf>
    <xf numFmtId="0" fontId="6" fillId="6" borderId="26" xfId="2" applyFont="1" applyFill="1" applyBorder="1" applyAlignment="1">
      <alignment wrapText="1"/>
    </xf>
    <xf numFmtId="2" fontId="6" fillId="0" borderId="0" xfId="2" applyNumberFormat="1" applyFont="1" applyAlignment="1">
      <alignment horizontal="left"/>
    </xf>
    <xf numFmtId="164" fontId="6" fillId="0" borderId="0" xfId="2" applyNumberFormat="1" applyFont="1" applyAlignment="1">
      <alignment horizontal="center"/>
    </xf>
    <xf numFmtId="0" fontId="7" fillId="6" borderId="17" xfId="2" applyFont="1" applyFill="1" applyBorder="1" applyAlignment="1">
      <alignment wrapText="1"/>
    </xf>
    <xf numFmtId="0" fontId="6" fillId="0" borderId="0" xfId="2" applyFont="1" applyAlignment="1">
      <alignment horizontal="right" vertical="center"/>
    </xf>
    <xf numFmtId="164" fontId="6" fillId="0" borderId="29" xfId="2" applyNumberFormat="1" applyFont="1" applyBorder="1" applyAlignment="1">
      <alignment horizontal="center" vertical="center"/>
    </xf>
    <xf numFmtId="0" fontId="5" fillId="0" borderId="0" xfId="2" applyFont="1" applyAlignment="1">
      <alignment horizontal="right" vertical="center"/>
    </xf>
    <xf numFmtId="0" fontId="6" fillId="0" borderId="0" xfId="2" applyFont="1" applyAlignment="1">
      <alignment horizontal="left" vertical="center" wrapText="1"/>
    </xf>
    <xf numFmtId="0" fontId="6" fillId="0" borderId="18" xfId="2" applyFont="1" applyBorder="1" applyAlignment="1">
      <alignment horizontal="left"/>
    </xf>
    <xf numFmtId="0" fontId="6" fillId="0" borderId="18" xfId="2" applyFont="1" applyBorder="1" applyAlignment="1">
      <alignment horizontal="center" vertical="center"/>
    </xf>
    <xf numFmtId="0" fontId="4" fillId="0" borderId="18" xfId="2" applyFont="1" applyBorder="1" applyAlignment="1">
      <alignment horizontal="left" vertical="center" wrapText="1"/>
    </xf>
    <xf numFmtId="0" fontId="6" fillId="9" borderId="25" xfId="2" applyFont="1" applyFill="1" applyBorder="1" applyAlignment="1" applyProtection="1">
      <alignment horizontal="center" vertical="center"/>
      <protection locked="0"/>
    </xf>
    <xf numFmtId="17" fontId="7" fillId="9" borderId="27" xfId="2" applyNumberFormat="1" applyFont="1" applyFill="1" applyBorder="1" applyAlignment="1" applyProtection="1">
      <alignment horizontal="center" vertical="center"/>
      <protection locked="0"/>
    </xf>
    <xf numFmtId="0" fontId="6" fillId="9" borderId="29" xfId="2" applyFont="1" applyFill="1" applyBorder="1" applyAlignment="1" applyProtection="1">
      <alignment horizontal="center" vertical="center"/>
      <protection locked="0"/>
    </xf>
    <xf numFmtId="2" fontId="6" fillId="9" borderId="9" xfId="2" applyNumberFormat="1" applyFont="1" applyFill="1" applyBorder="1" applyAlignment="1" applyProtection="1">
      <alignment horizontal="left"/>
      <protection locked="0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4" fillId="0" borderId="0" xfId="2" applyFont="1" applyAlignment="1">
      <alignment horizontal="center"/>
    </xf>
    <xf numFmtId="0" fontId="4" fillId="0" borderId="21" xfId="2" applyFont="1" applyBorder="1" applyAlignment="1">
      <alignment horizontal="center" vertical="center" wrapText="1"/>
    </xf>
    <xf numFmtId="0" fontId="4" fillId="0" borderId="23" xfId="2" applyFont="1" applyBorder="1" applyAlignment="1">
      <alignment horizontal="center" vertical="center" wrapText="1"/>
    </xf>
    <xf numFmtId="0" fontId="4" fillId="9" borderId="26" xfId="2" applyFont="1" applyFill="1" applyBorder="1" applyAlignment="1">
      <alignment horizontal="center" vertical="center" wrapText="1"/>
    </xf>
    <xf numFmtId="0" fontId="4" fillId="9" borderId="23" xfId="2" applyFont="1" applyFill="1" applyBorder="1" applyAlignment="1">
      <alignment horizontal="center" vertical="center" wrapText="1"/>
    </xf>
    <xf numFmtId="0" fontId="6" fillId="0" borderId="13" xfId="2" applyFont="1" applyBorder="1" applyAlignment="1">
      <alignment horizontal="left" vertical="top" wrapText="1"/>
    </xf>
    <xf numFmtId="0" fontId="6" fillId="0" borderId="0" xfId="2" applyFont="1" applyAlignment="1">
      <alignment horizontal="left" vertical="top" wrapText="1"/>
    </xf>
    <xf numFmtId="0" fontId="6" fillId="0" borderId="18" xfId="2" applyFont="1" applyBorder="1" applyAlignment="1">
      <alignment horizontal="left" vertical="top" wrapText="1"/>
    </xf>
    <xf numFmtId="0" fontId="6" fillId="5" borderId="12" xfId="2" applyFont="1" applyFill="1" applyBorder="1"/>
    <xf numFmtId="0" fontId="6" fillId="5" borderId="14" xfId="2" applyFont="1" applyFill="1" applyBorder="1"/>
    <xf numFmtId="0" fontId="1" fillId="0" borderId="0" xfId="0" applyFont="1" applyBorder="1" applyAlignment="1">
      <alignment horizontal="left" vertical="top" wrapText="1"/>
    </xf>
  </cellXfs>
  <cellStyles count="3">
    <cellStyle name="Normal" xfId="0" builtinId="0"/>
    <cellStyle name="Normal 2" xfId="2" xr:uid="{826DB38D-13BC-45D9-860C-8BE0359E9371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C4A2D-6DF2-43EA-B36D-C9D8BE996B54}">
  <sheetPr>
    <pageSetUpPr fitToPage="1"/>
  </sheetPr>
  <dimension ref="A1:FI80"/>
  <sheetViews>
    <sheetView tabSelected="1" topLeftCell="AU1" zoomScaleNormal="100" workbookViewId="0">
      <selection activeCell="CK10" sqref="CK10:CU32"/>
    </sheetView>
  </sheetViews>
  <sheetFormatPr defaultColWidth="9.140625" defaultRowHeight="12.75" x14ac:dyDescent="0.2"/>
  <cols>
    <col min="1" max="1" width="17.7109375" style="3" customWidth="1"/>
    <col min="2" max="2" width="6.28515625" style="3" customWidth="1"/>
    <col min="3" max="3" width="4.28515625" style="3" bestFit="1" customWidth="1"/>
    <col min="4" max="39" width="3.28515625" style="3" customWidth="1"/>
    <col min="40" max="40" width="3.28515625" style="5" customWidth="1"/>
    <col min="41" max="45" width="3.28515625" style="4" customWidth="1"/>
    <col min="46" max="87" width="3.28515625" style="5" customWidth="1"/>
    <col min="88" max="88" width="9.140625" style="5"/>
    <col min="89" max="99" width="5.7109375" style="6" customWidth="1"/>
    <col min="100" max="102" width="5.7109375" style="5" customWidth="1"/>
    <col min="103" max="16384" width="9.140625" style="5"/>
  </cols>
  <sheetData>
    <row r="1" spans="1:165" ht="12.75" customHeight="1" x14ac:dyDescent="0.2">
      <c r="A1" s="1"/>
      <c r="B1" s="2"/>
      <c r="C1" s="2"/>
      <c r="E1" s="2"/>
      <c r="F1" s="2"/>
      <c r="AN1" s="1"/>
    </row>
    <row r="2" spans="1:165" customFormat="1" ht="12.75" customHeight="1" x14ac:dyDescent="0.2">
      <c r="A2" s="7" t="s">
        <v>0</v>
      </c>
      <c r="B2" s="126"/>
      <c r="C2" s="126"/>
      <c r="D2" s="126"/>
      <c r="E2" s="126"/>
      <c r="F2" s="126"/>
      <c r="G2" s="126"/>
      <c r="H2" s="8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</row>
    <row r="3" spans="1:165" customFormat="1" ht="15" customHeight="1" x14ac:dyDescent="0.2">
      <c r="A3" s="7" t="s">
        <v>1</v>
      </c>
      <c r="B3" s="126"/>
      <c r="C3" s="126"/>
      <c r="D3" s="126"/>
      <c r="E3" s="126"/>
      <c r="F3" s="126"/>
      <c r="G3" s="126"/>
      <c r="H3" s="8"/>
      <c r="I3" s="127" t="s">
        <v>2</v>
      </c>
      <c r="J3" s="127"/>
      <c r="K3" s="127"/>
      <c r="L3" s="127"/>
      <c r="M3" s="2"/>
      <c r="N3" s="2"/>
      <c r="O3" s="2"/>
      <c r="P3" s="10"/>
      <c r="Q3" s="10"/>
      <c r="R3" s="10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</row>
    <row r="4" spans="1:165" customFormat="1" ht="12.75" customHeight="1" x14ac:dyDescent="0.2">
      <c r="A4" s="7" t="s">
        <v>3</v>
      </c>
      <c r="B4" s="126"/>
      <c r="C4" s="126"/>
      <c r="D4" s="126"/>
      <c r="E4" s="126"/>
      <c r="F4" s="126"/>
      <c r="G4" s="126"/>
      <c r="H4" s="8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</row>
    <row r="5" spans="1:165" ht="12.75" customHeight="1" x14ac:dyDescent="0.2">
      <c r="A5" s="8"/>
      <c r="B5" s="8"/>
      <c r="C5" s="8"/>
      <c r="D5" s="8"/>
      <c r="E5" s="8"/>
      <c r="F5" s="8"/>
      <c r="G5" s="8"/>
      <c r="H5" s="8"/>
      <c r="AN5" s="1"/>
      <c r="AO5" s="11"/>
      <c r="AP5" s="11"/>
      <c r="AQ5" s="11"/>
      <c r="AR5" s="11"/>
      <c r="AS5" s="11"/>
      <c r="CK5" s="51"/>
      <c r="CL5" s="52"/>
      <c r="CM5" s="52"/>
      <c r="CN5" s="52"/>
      <c r="CO5" s="52"/>
      <c r="CP5" s="52"/>
      <c r="CQ5" s="52"/>
      <c r="CR5" s="52"/>
      <c r="CS5" s="52"/>
      <c r="CT5" s="52"/>
      <c r="CU5" s="53" t="s">
        <v>4</v>
      </c>
    </row>
    <row r="6" spans="1:165" ht="12.75" customHeight="1" x14ac:dyDescent="0.2">
      <c r="A6" s="1"/>
      <c r="B6" s="1"/>
      <c r="C6" s="1"/>
      <c r="F6" s="13" t="s">
        <v>4</v>
      </c>
      <c r="G6" s="13"/>
      <c r="H6" s="13"/>
      <c r="M6" s="13" t="s">
        <v>4</v>
      </c>
      <c r="N6" s="13"/>
      <c r="O6" s="13"/>
      <c r="T6" s="13" t="s">
        <v>4</v>
      </c>
      <c r="U6" s="13"/>
      <c r="V6" s="13"/>
      <c r="AA6" s="13" t="s">
        <v>4</v>
      </c>
      <c r="AB6" s="13"/>
      <c r="AC6" s="13"/>
      <c r="AH6" s="13" t="s">
        <v>4</v>
      </c>
      <c r="AI6" s="13"/>
      <c r="AJ6" s="13"/>
      <c r="AN6" s="3"/>
      <c r="AO6" s="13" t="s">
        <v>4</v>
      </c>
      <c r="AP6" s="13"/>
      <c r="AQ6" s="13"/>
      <c r="AR6" s="3"/>
      <c r="AS6" s="3"/>
      <c r="AT6" s="3"/>
      <c r="AU6" s="3"/>
      <c r="AV6" s="13" t="s">
        <v>4</v>
      </c>
      <c r="AW6" s="13"/>
      <c r="AX6" s="13"/>
      <c r="AY6" s="3"/>
      <c r="AZ6" s="3"/>
      <c r="BA6" s="3"/>
      <c r="BB6" s="3"/>
      <c r="BC6" s="13" t="s">
        <v>4</v>
      </c>
      <c r="BD6" s="13"/>
      <c r="BE6" s="13"/>
      <c r="BF6" s="3"/>
      <c r="BG6" s="3"/>
      <c r="BH6" s="3"/>
      <c r="BI6" s="3"/>
      <c r="BJ6" s="13" t="s">
        <v>4</v>
      </c>
      <c r="BK6" s="13"/>
      <c r="BL6" s="13"/>
      <c r="BM6" s="3"/>
      <c r="BN6" s="3"/>
      <c r="BO6" s="3"/>
      <c r="BP6" s="3"/>
      <c r="BQ6" s="13" t="s">
        <v>4</v>
      </c>
      <c r="BR6" s="13"/>
      <c r="BS6" s="13"/>
      <c r="BT6" s="3"/>
      <c r="BU6" s="3"/>
      <c r="BV6" s="3"/>
      <c r="BW6" s="3"/>
      <c r="BX6" s="13" t="s">
        <v>4</v>
      </c>
      <c r="BY6" s="13"/>
      <c r="BZ6" s="13"/>
      <c r="CA6" s="3"/>
      <c r="CB6" s="3"/>
      <c r="CC6" s="3"/>
      <c r="CD6" s="3"/>
      <c r="CE6" s="13" t="s">
        <v>4</v>
      </c>
      <c r="CF6" s="13"/>
      <c r="CG6" s="13"/>
      <c r="CH6" s="3"/>
      <c r="CI6" s="3"/>
      <c r="CK6" s="54"/>
      <c r="CL6" s="12"/>
      <c r="CM6" s="12"/>
      <c r="CN6" s="12"/>
      <c r="CO6" s="12"/>
      <c r="CP6" s="12"/>
      <c r="CQ6" s="12"/>
      <c r="CR6" s="12"/>
      <c r="CS6" s="12"/>
      <c r="CT6" s="12" t="s">
        <v>5</v>
      </c>
      <c r="CU6" s="55" t="s">
        <v>6</v>
      </c>
    </row>
    <row r="7" spans="1:165" ht="12.75" customHeight="1" thickBot="1" x14ac:dyDescent="0.25">
      <c r="G7" s="3">
        <v>1</v>
      </c>
      <c r="N7" s="3">
        <v>2</v>
      </c>
      <c r="U7" s="3">
        <v>3</v>
      </c>
      <c r="AB7" s="3">
        <v>4</v>
      </c>
      <c r="AI7" s="3">
        <v>5</v>
      </c>
      <c r="AN7" s="3"/>
      <c r="AO7" s="3"/>
      <c r="AP7" s="3">
        <v>6</v>
      </c>
      <c r="AQ7" s="3"/>
      <c r="AR7" s="3"/>
      <c r="AS7" s="3"/>
      <c r="AT7" s="3"/>
      <c r="AU7" s="3"/>
      <c r="AV7" s="3"/>
      <c r="AW7" s="3">
        <v>7</v>
      </c>
      <c r="AX7" s="3"/>
      <c r="AY7" s="3"/>
      <c r="AZ7" s="3"/>
      <c r="BA7" s="3"/>
      <c r="BB7" s="3"/>
      <c r="BC7" s="3"/>
      <c r="BD7" s="3">
        <v>8</v>
      </c>
      <c r="BE7" s="3"/>
      <c r="BF7" s="3"/>
      <c r="BG7" s="3"/>
      <c r="BH7" s="3"/>
      <c r="BI7" s="3"/>
      <c r="BJ7" s="3"/>
      <c r="BK7" s="3">
        <v>9</v>
      </c>
      <c r="BL7" s="3"/>
      <c r="BM7" s="3"/>
      <c r="BN7" s="3"/>
      <c r="BO7" s="3"/>
      <c r="BP7" s="3"/>
      <c r="BQ7" s="3"/>
      <c r="BR7" s="3">
        <v>10</v>
      </c>
      <c r="BS7" s="3"/>
      <c r="BT7" s="3"/>
      <c r="BU7" s="3"/>
      <c r="BV7" s="3"/>
      <c r="BW7" s="3"/>
      <c r="BX7" s="3"/>
      <c r="BY7" s="3">
        <v>11</v>
      </c>
      <c r="BZ7" s="3"/>
      <c r="CA7" s="3"/>
      <c r="CB7" s="3"/>
      <c r="CC7" s="3"/>
      <c r="CD7" s="3"/>
      <c r="CE7" s="3"/>
      <c r="CF7" s="3">
        <v>12</v>
      </c>
      <c r="CG7" s="3"/>
      <c r="CH7" s="3"/>
      <c r="CI7" s="3"/>
      <c r="CK7" s="56" t="s">
        <v>7</v>
      </c>
      <c r="CL7" s="57" t="s">
        <v>31</v>
      </c>
      <c r="CM7" s="57" t="s">
        <v>30</v>
      </c>
      <c r="CN7" s="57" t="s">
        <v>32</v>
      </c>
      <c r="CO7" s="57" t="s">
        <v>33</v>
      </c>
      <c r="CP7" s="57" t="s">
        <v>34</v>
      </c>
      <c r="CQ7" s="57" t="s">
        <v>35</v>
      </c>
      <c r="CR7" s="57" t="s">
        <v>9</v>
      </c>
      <c r="CS7" s="57" t="s">
        <v>36</v>
      </c>
      <c r="CT7" s="57" t="s">
        <v>10</v>
      </c>
      <c r="CU7" s="58" t="s">
        <v>11</v>
      </c>
    </row>
    <row r="8" spans="1:165" ht="12.75" customHeight="1" thickTop="1" thickBot="1" x14ac:dyDescent="0.25">
      <c r="B8" s="1" t="s">
        <v>12</v>
      </c>
      <c r="C8" s="14"/>
      <c r="D8" s="15" t="s">
        <v>13</v>
      </c>
      <c r="E8" s="36" t="s">
        <v>14</v>
      </c>
      <c r="F8" s="36" t="s">
        <v>14</v>
      </c>
      <c r="G8" s="15" t="s">
        <v>15</v>
      </c>
      <c r="H8" s="15" t="s">
        <v>16</v>
      </c>
      <c r="I8" s="15" t="s">
        <v>17</v>
      </c>
      <c r="J8" s="16" t="s">
        <v>16</v>
      </c>
      <c r="K8" s="17" t="s">
        <v>13</v>
      </c>
      <c r="L8" s="36" t="s">
        <v>14</v>
      </c>
      <c r="M8" s="36" t="s">
        <v>14</v>
      </c>
      <c r="N8" s="15" t="s">
        <v>15</v>
      </c>
      <c r="O8" s="15" t="s">
        <v>16</v>
      </c>
      <c r="P8" s="15" t="s">
        <v>17</v>
      </c>
      <c r="Q8" s="16" t="s">
        <v>16</v>
      </c>
      <c r="R8" s="15" t="s">
        <v>13</v>
      </c>
      <c r="S8" s="36" t="s">
        <v>14</v>
      </c>
      <c r="T8" s="36" t="s">
        <v>14</v>
      </c>
      <c r="U8" s="15" t="s">
        <v>15</v>
      </c>
      <c r="V8" s="15" t="s">
        <v>16</v>
      </c>
      <c r="W8" s="15" t="s">
        <v>17</v>
      </c>
      <c r="X8" s="16" t="s">
        <v>16</v>
      </c>
      <c r="Y8" s="17" t="s">
        <v>13</v>
      </c>
      <c r="Z8" s="36" t="s">
        <v>14</v>
      </c>
      <c r="AA8" s="36" t="s">
        <v>14</v>
      </c>
      <c r="AB8" s="15" t="s">
        <v>15</v>
      </c>
      <c r="AC8" s="15" t="s">
        <v>16</v>
      </c>
      <c r="AD8" s="15" t="s">
        <v>17</v>
      </c>
      <c r="AE8" s="16" t="s">
        <v>16</v>
      </c>
      <c r="AF8" s="15" t="s">
        <v>13</v>
      </c>
      <c r="AG8" s="36" t="s">
        <v>14</v>
      </c>
      <c r="AH8" s="36" t="s">
        <v>14</v>
      </c>
      <c r="AI8" s="15" t="s">
        <v>15</v>
      </c>
      <c r="AJ8" s="15" t="s">
        <v>16</v>
      </c>
      <c r="AK8" s="15" t="s">
        <v>17</v>
      </c>
      <c r="AL8" s="16" t="s">
        <v>16</v>
      </c>
      <c r="AM8" s="15" t="s">
        <v>13</v>
      </c>
      <c r="AN8" s="36" t="s">
        <v>14</v>
      </c>
      <c r="AO8" s="36" t="s">
        <v>14</v>
      </c>
      <c r="AP8" s="15" t="s">
        <v>15</v>
      </c>
      <c r="AQ8" s="15" t="s">
        <v>16</v>
      </c>
      <c r="AR8" s="15" t="s">
        <v>17</v>
      </c>
      <c r="AS8" s="16" t="s">
        <v>16</v>
      </c>
      <c r="AT8" s="17" t="s">
        <v>13</v>
      </c>
      <c r="AU8" s="36" t="s">
        <v>14</v>
      </c>
      <c r="AV8" s="36" t="s">
        <v>14</v>
      </c>
      <c r="AW8" s="15" t="s">
        <v>15</v>
      </c>
      <c r="AX8" s="15" t="s">
        <v>16</v>
      </c>
      <c r="AY8" s="15" t="s">
        <v>17</v>
      </c>
      <c r="AZ8" s="16" t="s">
        <v>16</v>
      </c>
      <c r="BA8" s="15" t="s">
        <v>13</v>
      </c>
      <c r="BB8" s="36" t="s">
        <v>14</v>
      </c>
      <c r="BC8" s="36" t="s">
        <v>14</v>
      </c>
      <c r="BD8" s="15" t="s">
        <v>15</v>
      </c>
      <c r="BE8" s="15" t="s">
        <v>16</v>
      </c>
      <c r="BF8" s="15" t="s">
        <v>17</v>
      </c>
      <c r="BG8" s="16" t="s">
        <v>16</v>
      </c>
      <c r="BH8" s="17" t="s">
        <v>13</v>
      </c>
      <c r="BI8" s="36" t="s">
        <v>14</v>
      </c>
      <c r="BJ8" s="36" t="s">
        <v>14</v>
      </c>
      <c r="BK8" s="15" t="s">
        <v>15</v>
      </c>
      <c r="BL8" s="15" t="s">
        <v>16</v>
      </c>
      <c r="BM8" s="15" t="s">
        <v>17</v>
      </c>
      <c r="BN8" s="16" t="s">
        <v>16</v>
      </c>
      <c r="BO8" s="15" t="s">
        <v>13</v>
      </c>
      <c r="BP8" s="36" t="s">
        <v>14</v>
      </c>
      <c r="BQ8" s="36" t="s">
        <v>14</v>
      </c>
      <c r="BR8" s="15" t="s">
        <v>15</v>
      </c>
      <c r="BS8" s="15" t="s">
        <v>16</v>
      </c>
      <c r="BT8" s="15" t="s">
        <v>17</v>
      </c>
      <c r="BU8" s="16" t="s">
        <v>16</v>
      </c>
      <c r="BV8" s="17" t="s">
        <v>13</v>
      </c>
      <c r="BW8" s="36" t="s">
        <v>14</v>
      </c>
      <c r="BX8" s="36" t="s">
        <v>14</v>
      </c>
      <c r="BY8" s="15" t="s">
        <v>15</v>
      </c>
      <c r="BZ8" s="15" t="s">
        <v>16</v>
      </c>
      <c r="CA8" s="15" t="s">
        <v>17</v>
      </c>
      <c r="CB8" s="16" t="s">
        <v>16</v>
      </c>
      <c r="CC8" s="15" t="s">
        <v>13</v>
      </c>
      <c r="CD8" s="36" t="s">
        <v>14</v>
      </c>
      <c r="CE8" s="36" t="s">
        <v>14</v>
      </c>
      <c r="CF8" s="15" t="s">
        <v>15</v>
      </c>
      <c r="CG8" s="15" t="s">
        <v>16</v>
      </c>
      <c r="CH8" s="15" t="s">
        <v>17</v>
      </c>
      <c r="CI8" s="16" t="s">
        <v>16</v>
      </c>
    </row>
    <row r="9" spans="1:165" ht="12.75" customHeight="1" thickTop="1" x14ac:dyDescent="0.2">
      <c r="C9" s="18"/>
      <c r="D9" s="18"/>
      <c r="E9" s="37"/>
      <c r="F9" s="37"/>
      <c r="G9" s="18"/>
      <c r="H9" s="18"/>
      <c r="I9" s="18"/>
      <c r="J9" s="19"/>
      <c r="K9" s="20"/>
      <c r="L9" s="37"/>
      <c r="M9" s="37"/>
      <c r="N9" s="18"/>
      <c r="O9" s="18"/>
      <c r="P9" s="18"/>
      <c r="Q9" s="19"/>
      <c r="R9" s="18"/>
      <c r="S9" s="37"/>
      <c r="T9" s="37"/>
      <c r="U9" s="18"/>
      <c r="V9" s="18"/>
      <c r="W9" s="18"/>
      <c r="X9" s="19"/>
      <c r="Y9" s="20"/>
      <c r="Z9" s="37"/>
      <c r="AA9" s="37"/>
      <c r="AB9" s="18"/>
      <c r="AC9" s="18"/>
      <c r="AD9" s="18"/>
      <c r="AE9" s="19"/>
      <c r="AF9" s="18"/>
      <c r="AG9" s="37"/>
      <c r="AH9" s="37"/>
      <c r="AI9" s="18"/>
      <c r="AJ9" s="18"/>
      <c r="AK9" s="18"/>
      <c r="AL9" s="19"/>
      <c r="AM9" s="18"/>
      <c r="AN9" s="37"/>
      <c r="AO9" s="37"/>
      <c r="AP9" s="18"/>
      <c r="AQ9" s="18"/>
      <c r="AR9" s="18"/>
      <c r="AS9" s="19"/>
      <c r="AT9" s="20"/>
      <c r="AU9" s="37"/>
      <c r="AV9" s="37"/>
      <c r="AW9" s="18"/>
      <c r="AX9" s="18"/>
      <c r="AY9" s="18"/>
      <c r="AZ9" s="19"/>
      <c r="BA9" s="18"/>
      <c r="BB9" s="37"/>
      <c r="BC9" s="37"/>
      <c r="BD9" s="18"/>
      <c r="BE9" s="18"/>
      <c r="BF9" s="18"/>
      <c r="BG9" s="19"/>
      <c r="BH9" s="20"/>
      <c r="BI9" s="37"/>
      <c r="BJ9" s="37"/>
      <c r="BK9" s="18"/>
      <c r="BL9" s="18"/>
      <c r="BM9" s="18"/>
      <c r="BN9" s="19"/>
      <c r="BO9" s="18"/>
      <c r="BP9" s="37"/>
      <c r="BQ9" s="37"/>
      <c r="BR9" s="18"/>
      <c r="BS9" s="18"/>
      <c r="BT9" s="18"/>
      <c r="BU9" s="19"/>
      <c r="BV9" s="20"/>
      <c r="BW9" s="37"/>
      <c r="BX9" s="37"/>
      <c r="BY9" s="18"/>
      <c r="BZ9" s="18"/>
      <c r="CA9" s="18"/>
      <c r="CB9" s="19"/>
      <c r="CC9" s="18"/>
      <c r="CD9" s="37"/>
      <c r="CE9" s="37"/>
      <c r="CF9" s="18"/>
      <c r="CG9" s="18"/>
      <c r="CH9" s="18"/>
      <c r="CI9" s="19"/>
      <c r="CJ9" s="3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</row>
    <row r="10" spans="1:165" ht="12.75" customHeight="1" x14ac:dyDescent="0.2">
      <c r="A10" s="2"/>
      <c r="B10" s="22"/>
      <c r="C10" s="23">
        <v>1</v>
      </c>
      <c r="D10" s="24"/>
      <c r="E10" s="38"/>
      <c r="F10" s="38"/>
      <c r="G10" s="24"/>
      <c r="H10" s="25"/>
      <c r="I10" s="25"/>
      <c r="J10" s="26"/>
      <c r="K10" s="27"/>
      <c r="L10" s="38"/>
      <c r="M10" s="38"/>
      <c r="N10" s="24"/>
      <c r="O10" s="24"/>
      <c r="P10" s="25"/>
      <c r="Q10" s="26"/>
      <c r="R10" s="28"/>
      <c r="S10" s="39"/>
      <c r="T10" s="38"/>
      <c r="U10" s="24"/>
      <c r="V10" s="24"/>
      <c r="W10" s="24"/>
      <c r="X10" s="26"/>
      <c r="Y10" s="27"/>
      <c r="Z10" s="38"/>
      <c r="AA10" s="39"/>
      <c r="AB10" s="24"/>
      <c r="AC10" s="24"/>
      <c r="AD10" s="24"/>
      <c r="AE10" s="29"/>
      <c r="AF10" s="28"/>
      <c r="AG10" s="38"/>
      <c r="AH10" s="39"/>
      <c r="AI10" s="25"/>
      <c r="AJ10" s="24"/>
      <c r="AK10" s="28"/>
      <c r="AL10" s="29"/>
      <c r="AM10" s="24"/>
      <c r="AN10" s="39"/>
      <c r="AO10" s="39"/>
      <c r="AP10" s="25"/>
      <c r="AQ10" s="25"/>
      <c r="AR10" s="25"/>
      <c r="AS10" s="26"/>
      <c r="AT10" s="27"/>
      <c r="AU10" s="38"/>
      <c r="AV10" s="38"/>
      <c r="AW10" s="24"/>
      <c r="AX10" s="24"/>
      <c r="AY10" s="25"/>
      <c r="AZ10" s="26"/>
      <c r="BA10" s="28"/>
      <c r="BB10" s="39"/>
      <c r="BC10" s="38"/>
      <c r="BD10" s="24"/>
      <c r="BE10" s="24"/>
      <c r="BF10" s="24"/>
      <c r="BG10" s="26"/>
      <c r="BH10" s="27"/>
      <c r="BI10" s="38"/>
      <c r="BJ10" s="39"/>
      <c r="BK10" s="24"/>
      <c r="BL10" s="24"/>
      <c r="BM10" s="24"/>
      <c r="BN10" s="29"/>
      <c r="BO10" s="24"/>
      <c r="BP10" s="38"/>
      <c r="BQ10" s="38"/>
      <c r="BR10" s="24"/>
      <c r="BS10" s="25"/>
      <c r="BT10" s="25"/>
      <c r="BU10" s="26"/>
      <c r="BV10" s="27"/>
      <c r="BW10" s="38"/>
      <c r="BX10" s="38"/>
      <c r="BY10" s="24"/>
      <c r="BZ10" s="24"/>
      <c r="CA10" s="25"/>
      <c r="CB10" s="26"/>
      <c r="CC10" s="28"/>
      <c r="CD10" s="39"/>
      <c r="CE10" s="38"/>
      <c r="CF10" s="24"/>
      <c r="CG10" s="24"/>
      <c r="CH10" s="24"/>
      <c r="CI10" s="26"/>
      <c r="CJ10" s="3"/>
      <c r="CK10" s="43">
        <f>COUNTIF(D10:CI10,"st")</f>
        <v>0</v>
      </c>
      <c r="CL10" s="44">
        <f>COUNTIF(D10:CI10, "D7")</f>
        <v>0</v>
      </c>
      <c r="CM10" s="44">
        <f>COUNTIF(D10:CI10, "D9")</f>
        <v>0</v>
      </c>
      <c r="CN10" s="44">
        <f>COUNTIF(D10:CI10, "D11")</f>
        <v>0</v>
      </c>
      <c r="CO10" s="44">
        <f>COUNTIF(D10:CI10,"E1")</f>
        <v>0</v>
      </c>
      <c r="CP10" s="44">
        <f>COUNTIF(D10:CI10,"E2")</f>
        <v>0</v>
      </c>
      <c r="CQ10" s="44">
        <f>COUNTIF(D10:CI10,"E3")</f>
        <v>0</v>
      </c>
      <c r="CR10" s="44">
        <f>COUNTIF(D10:CI10,"N")</f>
        <v>0</v>
      </c>
      <c r="CS10" s="44">
        <f>COUNTIF(D10:CI10,"d")</f>
        <v>0</v>
      </c>
      <c r="CT10" s="44">
        <f>SUM(CL10:CS10)</f>
        <v>0</v>
      </c>
      <c r="CU10" s="45">
        <f>COUNTIF(D10:CI10, "`")</f>
        <v>0</v>
      </c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</row>
    <row r="11" spans="1:165" ht="12.75" customHeight="1" x14ac:dyDescent="0.2">
      <c r="B11" s="22"/>
      <c r="C11" s="25">
        <v>2</v>
      </c>
      <c r="D11" s="24"/>
      <c r="E11" s="38"/>
      <c r="F11" s="39"/>
      <c r="G11" s="25"/>
      <c r="H11" s="25"/>
      <c r="I11" s="25"/>
      <c r="J11" s="29"/>
      <c r="K11" s="27"/>
      <c r="L11" s="38"/>
      <c r="M11" s="39"/>
      <c r="N11" s="25"/>
      <c r="O11" s="25"/>
      <c r="P11" s="25"/>
      <c r="Q11" s="29"/>
      <c r="R11" s="28"/>
      <c r="S11" s="38"/>
      <c r="T11" s="38"/>
      <c r="U11" s="25"/>
      <c r="V11" s="25"/>
      <c r="W11" s="25"/>
      <c r="X11" s="26"/>
      <c r="Y11" s="28"/>
      <c r="Z11" s="38"/>
      <c r="AA11" s="38"/>
      <c r="AB11" s="24"/>
      <c r="AC11" s="25"/>
      <c r="AD11" s="25"/>
      <c r="AE11" s="26"/>
      <c r="AF11" s="27"/>
      <c r="AG11" s="38"/>
      <c r="AH11" s="38"/>
      <c r="AI11" s="24"/>
      <c r="AJ11" s="24"/>
      <c r="AK11" s="25"/>
      <c r="AL11" s="26"/>
      <c r="AM11" s="24"/>
      <c r="AN11" s="38"/>
      <c r="AO11" s="39"/>
      <c r="AP11" s="25"/>
      <c r="AQ11" s="25"/>
      <c r="AR11" s="25"/>
      <c r="AS11" s="29"/>
      <c r="AT11" s="27"/>
      <c r="AU11" s="38"/>
      <c r="AV11" s="39"/>
      <c r="AW11" s="25"/>
      <c r="AX11" s="25"/>
      <c r="AY11" s="25"/>
      <c r="AZ11" s="29"/>
      <c r="BA11" s="28"/>
      <c r="BB11" s="38"/>
      <c r="BC11" s="38"/>
      <c r="BD11" s="25"/>
      <c r="BE11" s="25"/>
      <c r="BF11" s="25"/>
      <c r="BG11" s="26"/>
      <c r="BH11" s="28"/>
      <c r="BI11" s="38"/>
      <c r="BJ11" s="38"/>
      <c r="BK11" s="24"/>
      <c r="BL11" s="25"/>
      <c r="BM11" s="25"/>
      <c r="BN11" s="26"/>
      <c r="BO11" s="24"/>
      <c r="BP11" s="38"/>
      <c r="BQ11" s="39"/>
      <c r="BR11" s="25"/>
      <c r="BS11" s="25"/>
      <c r="BT11" s="25"/>
      <c r="BU11" s="29"/>
      <c r="BV11" s="27"/>
      <c r="BW11" s="38"/>
      <c r="BX11" s="39"/>
      <c r="BY11" s="25"/>
      <c r="BZ11" s="25"/>
      <c r="CA11" s="25"/>
      <c r="CB11" s="29"/>
      <c r="CC11" s="28"/>
      <c r="CD11" s="38"/>
      <c r="CE11" s="38"/>
      <c r="CF11" s="25"/>
      <c r="CG11" s="25"/>
      <c r="CH11" s="25"/>
      <c r="CI11" s="26"/>
      <c r="CK11" s="46">
        <f t="shared" ref="CK11:CK32" si="0">COUNTIF(D11:CI11,"st")</f>
        <v>0</v>
      </c>
      <c r="CL11" s="142">
        <f t="shared" ref="CL11:CL32" si="1">COUNTIF(D11:CI11, "D7")</f>
        <v>0</v>
      </c>
      <c r="CM11" s="142">
        <f t="shared" ref="CM11:CM32" si="2">COUNTIF(D11:CI11, "D9")</f>
        <v>0</v>
      </c>
      <c r="CN11" s="142">
        <f t="shared" ref="CN11:CN32" si="3">COUNTIF(D11:CI11, "D11")</f>
        <v>0</v>
      </c>
      <c r="CO11" s="142">
        <f t="shared" ref="CO11:CO32" si="4">COUNTIF(D11:CI11,"E1")</f>
        <v>0</v>
      </c>
      <c r="CP11" s="142">
        <f t="shared" ref="CP11:CP32" si="5">COUNTIF(D11:CI11,"E2")</f>
        <v>0</v>
      </c>
      <c r="CQ11" s="142">
        <f t="shared" ref="CQ11:CQ32" si="6">COUNTIF(D11:CI11,"E3")</f>
        <v>0</v>
      </c>
      <c r="CR11" s="142">
        <f t="shared" ref="CR11:CR32" si="7">COUNTIF(D11:CI11,"N")</f>
        <v>0</v>
      </c>
      <c r="CS11" s="142">
        <f t="shared" ref="CS11:CS32" si="8">COUNTIF(D11:CI11,"d")</f>
        <v>0</v>
      </c>
      <c r="CT11" s="142">
        <f t="shared" ref="CT11:CT32" si="9">SUM(CL11:CS11)</f>
        <v>0</v>
      </c>
      <c r="CU11" s="47">
        <f t="shared" ref="CU11:CU32" si="10">COUNTIF(D11:CI11, "`")</f>
        <v>0</v>
      </c>
    </row>
    <row r="12" spans="1:165" ht="12.75" customHeight="1" x14ac:dyDescent="0.2">
      <c r="B12" s="22"/>
      <c r="C12" s="25">
        <v>3</v>
      </c>
      <c r="D12" s="25"/>
      <c r="E12" s="38"/>
      <c r="F12" s="38"/>
      <c r="G12" s="24"/>
      <c r="H12" s="24"/>
      <c r="I12" s="24"/>
      <c r="J12" s="26"/>
      <c r="K12" s="27"/>
      <c r="L12" s="38"/>
      <c r="M12" s="39"/>
      <c r="N12" s="24"/>
      <c r="O12" s="24"/>
      <c r="P12" s="24"/>
      <c r="Q12" s="29"/>
      <c r="R12" s="27"/>
      <c r="S12" s="38"/>
      <c r="T12" s="38"/>
      <c r="U12" s="25"/>
      <c r="V12" s="24"/>
      <c r="W12" s="24"/>
      <c r="X12" s="29"/>
      <c r="Y12" s="28"/>
      <c r="Z12" s="38"/>
      <c r="AA12" s="39"/>
      <c r="AB12" s="25"/>
      <c r="AC12" s="25"/>
      <c r="AD12" s="24"/>
      <c r="AE12" s="29"/>
      <c r="AF12" s="28"/>
      <c r="AG12" s="38"/>
      <c r="AH12" s="39"/>
      <c r="AI12" s="25"/>
      <c r="AJ12" s="25"/>
      <c r="AK12" s="25"/>
      <c r="AL12" s="29"/>
      <c r="AM12" s="25"/>
      <c r="AN12" s="38"/>
      <c r="AO12" s="38"/>
      <c r="AP12" s="24"/>
      <c r="AQ12" s="24"/>
      <c r="AR12" s="24"/>
      <c r="AS12" s="26"/>
      <c r="AT12" s="27"/>
      <c r="AU12" s="38"/>
      <c r="AV12" s="39"/>
      <c r="AW12" s="24"/>
      <c r="AX12" s="24"/>
      <c r="AY12" s="24"/>
      <c r="AZ12" s="29"/>
      <c r="BA12" s="27"/>
      <c r="BB12" s="38"/>
      <c r="BC12" s="38"/>
      <c r="BD12" s="25"/>
      <c r="BE12" s="24"/>
      <c r="BF12" s="24"/>
      <c r="BG12" s="29"/>
      <c r="BH12" s="28"/>
      <c r="BI12" s="38"/>
      <c r="BJ12" s="39"/>
      <c r="BK12" s="25"/>
      <c r="BL12" s="25"/>
      <c r="BM12" s="24"/>
      <c r="BN12" s="29"/>
      <c r="BO12" s="25"/>
      <c r="BP12" s="38"/>
      <c r="BQ12" s="38"/>
      <c r="BR12" s="24"/>
      <c r="BS12" s="24"/>
      <c r="BT12" s="24"/>
      <c r="BU12" s="26"/>
      <c r="BV12" s="27"/>
      <c r="BW12" s="38"/>
      <c r="BX12" s="39"/>
      <c r="BY12" s="24"/>
      <c r="BZ12" s="24"/>
      <c r="CA12" s="24"/>
      <c r="CB12" s="29"/>
      <c r="CC12" s="27"/>
      <c r="CD12" s="38"/>
      <c r="CE12" s="38"/>
      <c r="CF12" s="25"/>
      <c r="CG12" s="24"/>
      <c r="CH12" s="24"/>
      <c r="CI12" s="29"/>
      <c r="CK12" s="46">
        <f t="shared" si="0"/>
        <v>0</v>
      </c>
      <c r="CL12" s="142">
        <f t="shared" si="1"/>
        <v>0</v>
      </c>
      <c r="CM12" s="142">
        <f t="shared" si="2"/>
        <v>0</v>
      </c>
      <c r="CN12" s="142">
        <f t="shared" si="3"/>
        <v>0</v>
      </c>
      <c r="CO12" s="142">
        <f t="shared" si="4"/>
        <v>0</v>
      </c>
      <c r="CP12" s="142">
        <f t="shared" si="5"/>
        <v>0</v>
      </c>
      <c r="CQ12" s="142">
        <f t="shared" si="6"/>
        <v>0</v>
      </c>
      <c r="CR12" s="142">
        <f t="shared" si="7"/>
        <v>0</v>
      </c>
      <c r="CS12" s="142">
        <f t="shared" si="8"/>
        <v>0</v>
      </c>
      <c r="CT12" s="142">
        <f t="shared" si="9"/>
        <v>0</v>
      </c>
      <c r="CU12" s="47">
        <f t="shared" si="10"/>
        <v>0</v>
      </c>
    </row>
    <row r="13" spans="1:165" ht="12.75" customHeight="1" x14ac:dyDescent="0.2">
      <c r="B13" s="22"/>
      <c r="C13" s="23">
        <v>4</v>
      </c>
      <c r="D13" s="24"/>
      <c r="E13" s="38"/>
      <c r="F13" s="38"/>
      <c r="G13" s="25"/>
      <c r="H13" s="25"/>
      <c r="I13" s="25"/>
      <c r="J13" s="26"/>
      <c r="K13" s="28"/>
      <c r="L13" s="38"/>
      <c r="M13" s="38"/>
      <c r="N13" s="24"/>
      <c r="O13" s="25"/>
      <c r="P13" s="25"/>
      <c r="Q13" s="26"/>
      <c r="R13" s="28"/>
      <c r="S13" s="38"/>
      <c r="T13" s="38"/>
      <c r="U13" s="24"/>
      <c r="V13" s="24"/>
      <c r="W13" s="25"/>
      <c r="X13" s="26"/>
      <c r="Y13" s="27"/>
      <c r="Z13" s="39"/>
      <c r="AA13" s="38"/>
      <c r="AB13" s="24"/>
      <c r="AC13" s="24"/>
      <c r="AD13" s="24"/>
      <c r="AE13" s="29"/>
      <c r="AF13" s="28"/>
      <c r="AG13" s="38"/>
      <c r="AH13" s="39"/>
      <c r="AI13" s="24"/>
      <c r="AJ13" s="24"/>
      <c r="AK13" s="28"/>
      <c r="AL13" s="29"/>
      <c r="AM13" s="24"/>
      <c r="AN13" s="38"/>
      <c r="AO13" s="38"/>
      <c r="AP13" s="25"/>
      <c r="AQ13" s="25"/>
      <c r="AR13" s="25"/>
      <c r="AS13" s="26"/>
      <c r="AT13" s="28"/>
      <c r="AU13" s="38"/>
      <c r="AV13" s="38"/>
      <c r="AW13" s="24"/>
      <c r="AX13" s="25"/>
      <c r="AY13" s="25"/>
      <c r="AZ13" s="26"/>
      <c r="BA13" s="28"/>
      <c r="BB13" s="38"/>
      <c r="BC13" s="38"/>
      <c r="BD13" s="24"/>
      <c r="BE13" s="24"/>
      <c r="BF13" s="25"/>
      <c r="BG13" s="26"/>
      <c r="BH13" s="27"/>
      <c r="BI13" s="39"/>
      <c r="BJ13" s="38"/>
      <c r="BK13" s="24"/>
      <c r="BL13" s="24"/>
      <c r="BM13" s="24"/>
      <c r="BN13" s="29"/>
      <c r="BO13" s="24"/>
      <c r="BP13" s="38"/>
      <c r="BQ13" s="38"/>
      <c r="BR13" s="25"/>
      <c r="BS13" s="25"/>
      <c r="BT13" s="25"/>
      <c r="BU13" s="26"/>
      <c r="BV13" s="28"/>
      <c r="BW13" s="38"/>
      <c r="BX13" s="38"/>
      <c r="BY13" s="24"/>
      <c r="BZ13" s="25"/>
      <c r="CA13" s="25"/>
      <c r="CB13" s="26"/>
      <c r="CC13" s="28"/>
      <c r="CD13" s="38"/>
      <c r="CE13" s="38"/>
      <c r="CF13" s="24"/>
      <c r="CG13" s="24"/>
      <c r="CH13" s="25"/>
      <c r="CI13" s="26"/>
      <c r="CJ13" s="3"/>
      <c r="CK13" s="46">
        <f t="shared" si="0"/>
        <v>0</v>
      </c>
      <c r="CL13" s="142">
        <f t="shared" si="1"/>
        <v>0</v>
      </c>
      <c r="CM13" s="142">
        <f t="shared" si="2"/>
        <v>0</v>
      </c>
      <c r="CN13" s="142">
        <f t="shared" si="3"/>
        <v>0</v>
      </c>
      <c r="CO13" s="142">
        <f t="shared" si="4"/>
        <v>0</v>
      </c>
      <c r="CP13" s="142">
        <f t="shared" si="5"/>
        <v>0</v>
      </c>
      <c r="CQ13" s="142">
        <f t="shared" si="6"/>
        <v>0</v>
      </c>
      <c r="CR13" s="142">
        <f t="shared" si="7"/>
        <v>0</v>
      </c>
      <c r="CS13" s="142">
        <f t="shared" si="8"/>
        <v>0</v>
      </c>
      <c r="CT13" s="142">
        <f t="shared" si="9"/>
        <v>0</v>
      </c>
      <c r="CU13" s="47">
        <f t="shared" si="10"/>
        <v>0</v>
      </c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</row>
    <row r="14" spans="1:165" ht="12.75" customHeight="1" x14ac:dyDescent="0.2">
      <c r="B14" s="22"/>
      <c r="C14" s="25">
        <v>5</v>
      </c>
      <c r="D14" s="25"/>
      <c r="E14" s="38"/>
      <c r="F14" s="39"/>
      <c r="G14" s="24"/>
      <c r="H14" s="24"/>
      <c r="I14" s="24"/>
      <c r="J14" s="29"/>
      <c r="K14" s="27"/>
      <c r="L14" s="38"/>
      <c r="M14" s="39"/>
      <c r="N14" s="25"/>
      <c r="O14" s="24"/>
      <c r="P14" s="24"/>
      <c r="Q14" s="29"/>
      <c r="R14" s="28"/>
      <c r="S14" s="38"/>
      <c r="T14" s="39"/>
      <c r="U14" s="25"/>
      <c r="V14" s="25"/>
      <c r="W14" s="24"/>
      <c r="X14" s="29"/>
      <c r="Y14" s="28"/>
      <c r="Z14" s="38"/>
      <c r="AA14" s="39"/>
      <c r="AB14" s="25"/>
      <c r="AC14" s="25"/>
      <c r="AD14" s="25"/>
      <c r="AE14" s="29"/>
      <c r="AF14" s="28"/>
      <c r="AG14" s="38"/>
      <c r="AH14" s="38"/>
      <c r="AI14" s="25"/>
      <c r="AJ14" s="24"/>
      <c r="AK14" s="24"/>
      <c r="AL14" s="26"/>
      <c r="AM14" s="25"/>
      <c r="AN14" s="38"/>
      <c r="AO14" s="39"/>
      <c r="AP14" s="24"/>
      <c r="AQ14" s="24"/>
      <c r="AR14" s="24"/>
      <c r="AS14" s="29"/>
      <c r="AT14" s="27"/>
      <c r="AU14" s="38"/>
      <c r="AV14" s="39"/>
      <c r="AW14" s="25"/>
      <c r="AX14" s="24"/>
      <c r="AY14" s="24"/>
      <c r="AZ14" s="29"/>
      <c r="BA14" s="28"/>
      <c r="BB14" s="38"/>
      <c r="BC14" s="39"/>
      <c r="BD14" s="25"/>
      <c r="BE14" s="25"/>
      <c r="BF14" s="24"/>
      <c r="BG14" s="29"/>
      <c r="BH14" s="28"/>
      <c r="BI14" s="38"/>
      <c r="BJ14" s="39"/>
      <c r="BK14" s="25"/>
      <c r="BL14" s="25"/>
      <c r="BM14" s="25"/>
      <c r="BN14" s="29"/>
      <c r="BO14" s="25"/>
      <c r="BP14" s="38"/>
      <c r="BQ14" s="39"/>
      <c r="BR14" s="24"/>
      <c r="BS14" s="24"/>
      <c r="BT14" s="24"/>
      <c r="BU14" s="29"/>
      <c r="BV14" s="27"/>
      <c r="BW14" s="38"/>
      <c r="BX14" s="39"/>
      <c r="BY14" s="25"/>
      <c r="BZ14" s="24"/>
      <c r="CA14" s="24"/>
      <c r="CB14" s="29"/>
      <c r="CC14" s="28"/>
      <c r="CD14" s="38"/>
      <c r="CE14" s="39"/>
      <c r="CF14" s="25"/>
      <c r="CG14" s="25"/>
      <c r="CH14" s="24"/>
      <c r="CI14" s="29"/>
      <c r="CK14" s="46">
        <f t="shared" si="0"/>
        <v>0</v>
      </c>
      <c r="CL14" s="142">
        <f t="shared" si="1"/>
        <v>0</v>
      </c>
      <c r="CM14" s="142">
        <f t="shared" si="2"/>
        <v>0</v>
      </c>
      <c r="CN14" s="142">
        <f t="shared" si="3"/>
        <v>0</v>
      </c>
      <c r="CO14" s="142">
        <f t="shared" si="4"/>
        <v>0</v>
      </c>
      <c r="CP14" s="142">
        <f t="shared" si="5"/>
        <v>0</v>
      </c>
      <c r="CQ14" s="142">
        <f t="shared" si="6"/>
        <v>0</v>
      </c>
      <c r="CR14" s="142">
        <f t="shared" si="7"/>
        <v>0</v>
      </c>
      <c r="CS14" s="142">
        <f t="shared" si="8"/>
        <v>0</v>
      </c>
      <c r="CT14" s="142">
        <f t="shared" si="9"/>
        <v>0</v>
      </c>
      <c r="CU14" s="47">
        <f t="shared" si="10"/>
        <v>0</v>
      </c>
    </row>
    <row r="15" spans="1:165" ht="12.75" customHeight="1" x14ac:dyDescent="0.2">
      <c r="B15" s="22"/>
      <c r="C15" s="25">
        <v>6</v>
      </c>
      <c r="D15" s="25"/>
      <c r="E15" s="39"/>
      <c r="F15" s="39"/>
      <c r="G15" s="25"/>
      <c r="H15" s="24"/>
      <c r="I15" s="25"/>
      <c r="J15" s="29"/>
      <c r="K15" s="27"/>
      <c r="L15" s="39"/>
      <c r="M15" s="39"/>
      <c r="N15" s="25"/>
      <c r="O15" s="25"/>
      <c r="P15" s="24"/>
      <c r="Q15" s="26"/>
      <c r="R15" s="28"/>
      <c r="S15" s="39"/>
      <c r="T15" s="38"/>
      <c r="U15" s="25"/>
      <c r="V15" s="25"/>
      <c r="W15" s="25"/>
      <c r="X15" s="26"/>
      <c r="Y15" s="27"/>
      <c r="Z15" s="39"/>
      <c r="AA15" s="39"/>
      <c r="AB15" s="25"/>
      <c r="AC15" s="24"/>
      <c r="AD15" s="25"/>
      <c r="AE15" s="29"/>
      <c r="AF15" s="27"/>
      <c r="AG15" s="38"/>
      <c r="AH15" s="39"/>
      <c r="AI15" s="25"/>
      <c r="AJ15" s="25"/>
      <c r="AK15" s="25"/>
      <c r="AL15" s="26"/>
      <c r="AM15" s="25"/>
      <c r="AN15" s="39"/>
      <c r="AO15" s="39"/>
      <c r="AP15" s="25"/>
      <c r="AQ15" s="24"/>
      <c r="AR15" s="25"/>
      <c r="AS15" s="29"/>
      <c r="AT15" s="27"/>
      <c r="AU15" s="39"/>
      <c r="AV15" s="39"/>
      <c r="AW15" s="25"/>
      <c r="AX15" s="25"/>
      <c r="AY15" s="24"/>
      <c r="AZ15" s="26"/>
      <c r="BA15" s="28"/>
      <c r="BB15" s="39"/>
      <c r="BC15" s="38"/>
      <c r="BD15" s="25"/>
      <c r="BE15" s="25"/>
      <c r="BF15" s="25"/>
      <c r="BG15" s="26"/>
      <c r="BH15" s="27"/>
      <c r="BI15" s="39"/>
      <c r="BJ15" s="39"/>
      <c r="BK15" s="25"/>
      <c r="BL15" s="24"/>
      <c r="BM15" s="25"/>
      <c r="BN15" s="29"/>
      <c r="BO15" s="25"/>
      <c r="BP15" s="39"/>
      <c r="BQ15" s="39"/>
      <c r="BR15" s="25"/>
      <c r="BS15" s="24"/>
      <c r="BT15" s="25"/>
      <c r="BU15" s="29"/>
      <c r="BV15" s="27"/>
      <c r="BW15" s="39"/>
      <c r="BX15" s="39"/>
      <c r="BY15" s="25"/>
      <c r="BZ15" s="25"/>
      <c r="CA15" s="24"/>
      <c r="CB15" s="26"/>
      <c r="CC15" s="28"/>
      <c r="CD15" s="39"/>
      <c r="CE15" s="38"/>
      <c r="CF15" s="25"/>
      <c r="CG15" s="25"/>
      <c r="CH15" s="25"/>
      <c r="CI15" s="26"/>
      <c r="CK15" s="46">
        <f t="shared" si="0"/>
        <v>0</v>
      </c>
      <c r="CL15" s="142">
        <f t="shared" si="1"/>
        <v>0</v>
      </c>
      <c r="CM15" s="142">
        <f t="shared" si="2"/>
        <v>0</v>
      </c>
      <c r="CN15" s="142">
        <f t="shared" si="3"/>
        <v>0</v>
      </c>
      <c r="CO15" s="142">
        <f t="shared" si="4"/>
        <v>0</v>
      </c>
      <c r="CP15" s="142">
        <f t="shared" si="5"/>
        <v>0</v>
      </c>
      <c r="CQ15" s="142">
        <f t="shared" si="6"/>
        <v>0</v>
      </c>
      <c r="CR15" s="142">
        <f t="shared" si="7"/>
        <v>0</v>
      </c>
      <c r="CS15" s="142">
        <f t="shared" si="8"/>
        <v>0</v>
      </c>
      <c r="CT15" s="142">
        <f t="shared" si="9"/>
        <v>0</v>
      </c>
      <c r="CU15" s="47">
        <f t="shared" si="10"/>
        <v>0</v>
      </c>
    </row>
    <row r="16" spans="1:165" ht="12.75" customHeight="1" x14ac:dyDescent="0.2">
      <c r="B16" s="22"/>
      <c r="C16" s="23">
        <v>7</v>
      </c>
      <c r="D16" s="25"/>
      <c r="E16" s="39"/>
      <c r="F16" s="39"/>
      <c r="G16" s="25"/>
      <c r="H16" s="25"/>
      <c r="I16" s="25"/>
      <c r="J16" s="26"/>
      <c r="K16" s="27"/>
      <c r="L16" s="39"/>
      <c r="M16" s="39"/>
      <c r="N16" s="25"/>
      <c r="O16" s="25"/>
      <c r="P16" s="25"/>
      <c r="Q16" s="26"/>
      <c r="R16" s="27"/>
      <c r="S16" s="39"/>
      <c r="T16" s="39"/>
      <c r="U16" s="25"/>
      <c r="V16" s="25"/>
      <c r="W16" s="25"/>
      <c r="X16" s="26"/>
      <c r="Y16" s="27"/>
      <c r="Z16" s="39"/>
      <c r="AA16" s="39"/>
      <c r="AB16" s="25"/>
      <c r="AC16" s="25"/>
      <c r="AD16" s="25"/>
      <c r="AE16" s="26"/>
      <c r="AF16" s="27"/>
      <c r="AG16" s="39"/>
      <c r="AH16" s="39"/>
      <c r="AI16" s="25"/>
      <c r="AJ16" s="25"/>
      <c r="AK16" s="25"/>
      <c r="AL16" s="26"/>
      <c r="AM16" s="25"/>
      <c r="AN16" s="39"/>
      <c r="AO16" s="39"/>
      <c r="AP16" s="25"/>
      <c r="AQ16" s="25"/>
      <c r="AR16" s="25"/>
      <c r="AS16" s="26"/>
      <c r="AT16" s="27"/>
      <c r="AU16" s="39"/>
      <c r="AV16" s="39"/>
      <c r="AW16" s="25"/>
      <c r="AX16" s="25"/>
      <c r="AY16" s="25"/>
      <c r="AZ16" s="26"/>
      <c r="BA16" s="27"/>
      <c r="BB16" s="39"/>
      <c r="BC16" s="39"/>
      <c r="BD16" s="25"/>
      <c r="BE16" s="25"/>
      <c r="BF16" s="25"/>
      <c r="BG16" s="26"/>
      <c r="BH16" s="27"/>
      <c r="BI16" s="39"/>
      <c r="BJ16" s="39"/>
      <c r="BK16" s="25"/>
      <c r="BL16" s="25"/>
      <c r="BM16" s="25"/>
      <c r="BN16" s="26"/>
      <c r="BO16" s="25"/>
      <c r="BP16" s="39"/>
      <c r="BQ16" s="39"/>
      <c r="BR16" s="25"/>
      <c r="BS16" s="25"/>
      <c r="BT16" s="25"/>
      <c r="BU16" s="26"/>
      <c r="BV16" s="27"/>
      <c r="BW16" s="39"/>
      <c r="BX16" s="39"/>
      <c r="BY16" s="25"/>
      <c r="BZ16" s="25"/>
      <c r="CA16" s="25"/>
      <c r="CB16" s="26"/>
      <c r="CC16" s="27"/>
      <c r="CD16" s="39"/>
      <c r="CE16" s="39"/>
      <c r="CF16" s="25"/>
      <c r="CG16" s="25"/>
      <c r="CH16" s="25"/>
      <c r="CI16" s="26"/>
      <c r="CK16" s="46">
        <f t="shared" si="0"/>
        <v>0</v>
      </c>
      <c r="CL16" s="142">
        <f t="shared" si="1"/>
        <v>0</v>
      </c>
      <c r="CM16" s="142">
        <f t="shared" si="2"/>
        <v>0</v>
      </c>
      <c r="CN16" s="142">
        <f t="shared" si="3"/>
        <v>0</v>
      </c>
      <c r="CO16" s="142">
        <f t="shared" si="4"/>
        <v>0</v>
      </c>
      <c r="CP16" s="142">
        <f t="shared" si="5"/>
        <v>0</v>
      </c>
      <c r="CQ16" s="142">
        <f t="shared" si="6"/>
        <v>0</v>
      </c>
      <c r="CR16" s="142">
        <f t="shared" si="7"/>
        <v>0</v>
      </c>
      <c r="CS16" s="142">
        <f t="shared" si="8"/>
        <v>0</v>
      </c>
      <c r="CT16" s="142">
        <f t="shared" si="9"/>
        <v>0</v>
      </c>
      <c r="CU16" s="47">
        <f t="shared" si="10"/>
        <v>0</v>
      </c>
    </row>
    <row r="17" spans="1:99" ht="12.75" customHeight="1" x14ac:dyDescent="0.2">
      <c r="A17" s="2"/>
      <c r="B17" s="22"/>
      <c r="C17" s="23">
        <v>8</v>
      </c>
      <c r="D17" s="25"/>
      <c r="E17" s="39"/>
      <c r="F17" s="39"/>
      <c r="G17" s="25"/>
      <c r="H17" s="25"/>
      <c r="I17" s="25"/>
      <c r="J17" s="26"/>
      <c r="K17" s="27"/>
      <c r="L17" s="39"/>
      <c r="M17" s="39"/>
      <c r="N17" s="25"/>
      <c r="O17" s="25"/>
      <c r="P17" s="25"/>
      <c r="Q17" s="26"/>
      <c r="R17" s="27"/>
      <c r="S17" s="39"/>
      <c r="T17" s="39"/>
      <c r="U17" s="25"/>
      <c r="V17" s="25"/>
      <c r="W17" s="25"/>
      <c r="X17" s="26"/>
      <c r="Y17" s="27"/>
      <c r="Z17" s="39"/>
      <c r="AA17" s="39"/>
      <c r="AB17" s="25"/>
      <c r="AC17" s="25"/>
      <c r="AD17" s="25"/>
      <c r="AE17" s="26"/>
      <c r="AF17" s="27"/>
      <c r="AG17" s="39"/>
      <c r="AH17" s="39"/>
      <c r="AI17" s="25"/>
      <c r="AJ17" s="25"/>
      <c r="AK17" s="25"/>
      <c r="AL17" s="26"/>
      <c r="AM17" s="25"/>
      <c r="AN17" s="39"/>
      <c r="AO17" s="39"/>
      <c r="AP17" s="25"/>
      <c r="AQ17" s="25"/>
      <c r="AR17" s="25"/>
      <c r="AS17" s="26"/>
      <c r="AT17" s="27"/>
      <c r="AU17" s="39"/>
      <c r="AV17" s="39"/>
      <c r="AW17" s="25"/>
      <c r="AX17" s="25"/>
      <c r="AY17" s="25"/>
      <c r="AZ17" s="26"/>
      <c r="BA17" s="27"/>
      <c r="BB17" s="39"/>
      <c r="BC17" s="39"/>
      <c r="BD17" s="25"/>
      <c r="BE17" s="25"/>
      <c r="BF17" s="25"/>
      <c r="BG17" s="26"/>
      <c r="BH17" s="27"/>
      <c r="BI17" s="39"/>
      <c r="BJ17" s="39"/>
      <c r="BK17" s="25"/>
      <c r="BL17" s="25"/>
      <c r="BM17" s="25"/>
      <c r="BN17" s="26"/>
      <c r="BO17" s="25"/>
      <c r="BP17" s="39"/>
      <c r="BQ17" s="39"/>
      <c r="BR17" s="25"/>
      <c r="BS17" s="25"/>
      <c r="BT17" s="25"/>
      <c r="BU17" s="26"/>
      <c r="BV17" s="27"/>
      <c r="BW17" s="39"/>
      <c r="BX17" s="39"/>
      <c r="BY17" s="25"/>
      <c r="BZ17" s="25"/>
      <c r="CA17" s="25"/>
      <c r="CB17" s="26"/>
      <c r="CC17" s="27"/>
      <c r="CD17" s="39"/>
      <c r="CE17" s="39"/>
      <c r="CF17" s="25"/>
      <c r="CG17" s="25"/>
      <c r="CH17" s="25"/>
      <c r="CI17" s="26"/>
      <c r="CK17" s="46">
        <f t="shared" si="0"/>
        <v>0</v>
      </c>
      <c r="CL17" s="142">
        <f t="shared" si="1"/>
        <v>0</v>
      </c>
      <c r="CM17" s="142">
        <f t="shared" si="2"/>
        <v>0</v>
      </c>
      <c r="CN17" s="142">
        <f t="shared" si="3"/>
        <v>0</v>
      </c>
      <c r="CO17" s="142">
        <f t="shared" si="4"/>
        <v>0</v>
      </c>
      <c r="CP17" s="142">
        <f t="shared" si="5"/>
        <v>0</v>
      </c>
      <c r="CQ17" s="142">
        <f t="shared" si="6"/>
        <v>0</v>
      </c>
      <c r="CR17" s="142">
        <f t="shared" si="7"/>
        <v>0</v>
      </c>
      <c r="CS17" s="142">
        <f t="shared" si="8"/>
        <v>0</v>
      </c>
      <c r="CT17" s="142">
        <f t="shared" si="9"/>
        <v>0</v>
      </c>
      <c r="CU17" s="47">
        <f t="shared" si="10"/>
        <v>0</v>
      </c>
    </row>
    <row r="18" spans="1:99" ht="12.75" customHeight="1" x14ac:dyDescent="0.2">
      <c r="B18" s="22"/>
      <c r="C18" s="23">
        <v>9</v>
      </c>
      <c r="D18" s="25"/>
      <c r="E18" s="39"/>
      <c r="F18" s="39"/>
      <c r="G18" s="25"/>
      <c r="H18" s="25"/>
      <c r="I18" s="25"/>
      <c r="J18" s="26"/>
      <c r="K18" s="27"/>
      <c r="L18" s="39"/>
      <c r="M18" s="39"/>
      <c r="N18" s="25"/>
      <c r="O18" s="25"/>
      <c r="P18" s="25"/>
      <c r="Q18" s="26"/>
      <c r="R18" s="27"/>
      <c r="S18" s="39"/>
      <c r="T18" s="39"/>
      <c r="U18" s="25"/>
      <c r="V18" s="25"/>
      <c r="W18" s="25"/>
      <c r="X18" s="26"/>
      <c r="Y18" s="27"/>
      <c r="Z18" s="39"/>
      <c r="AA18" s="39"/>
      <c r="AB18" s="25"/>
      <c r="AC18" s="25"/>
      <c r="AD18" s="25"/>
      <c r="AE18" s="26"/>
      <c r="AF18" s="27"/>
      <c r="AG18" s="39"/>
      <c r="AH18" s="39"/>
      <c r="AI18" s="25"/>
      <c r="AJ18" s="25"/>
      <c r="AK18" s="25"/>
      <c r="AL18" s="26"/>
      <c r="AM18" s="25"/>
      <c r="AN18" s="39"/>
      <c r="AO18" s="39"/>
      <c r="AP18" s="25"/>
      <c r="AQ18" s="25"/>
      <c r="AR18" s="25"/>
      <c r="AS18" s="26"/>
      <c r="AT18" s="27"/>
      <c r="AU18" s="39"/>
      <c r="AV18" s="39"/>
      <c r="AW18" s="25"/>
      <c r="AX18" s="25"/>
      <c r="AY18" s="25"/>
      <c r="AZ18" s="26"/>
      <c r="BA18" s="27"/>
      <c r="BB18" s="39"/>
      <c r="BC18" s="39"/>
      <c r="BD18" s="25"/>
      <c r="BE18" s="25"/>
      <c r="BF18" s="25"/>
      <c r="BG18" s="26"/>
      <c r="BH18" s="27"/>
      <c r="BI18" s="39"/>
      <c r="BJ18" s="39"/>
      <c r="BK18" s="25"/>
      <c r="BL18" s="25"/>
      <c r="BM18" s="25"/>
      <c r="BN18" s="26"/>
      <c r="BO18" s="25"/>
      <c r="BP18" s="39"/>
      <c r="BQ18" s="39"/>
      <c r="BR18" s="25"/>
      <c r="BS18" s="25"/>
      <c r="BT18" s="25"/>
      <c r="BU18" s="26"/>
      <c r="BV18" s="27"/>
      <c r="BW18" s="39"/>
      <c r="BX18" s="39"/>
      <c r="BY18" s="25"/>
      <c r="BZ18" s="25"/>
      <c r="CA18" s="25"/>
      <c r="CB18" s="26"/>
      <c r="CC18" s="27"/>
      <c r="CD18" s="39"/>
      <c r="CE18" s="39"/>
      <c r="CF18" s="25"/>
      <c r="CG18" s="25"/>
      <c r="CH18" s="25"/>
      <c r="CI18" s="26"/>
      <c r="CK18" s="46">
        <f t="shared" si="0"/>
        <v>0</v>
      </c>
      <c r="CL18" s="142">
        <f t="shared" si="1"/>
        <v>0</v>
      </c>
      <c r="CM18" s="142">
        <f t="shared" si="2"/>
        <v>0</v>
      </c>
      <c r="CN18" s="142">
        <f t="shared" si="3"/>
        <v>0</v>
      </c>
      <c r="CO18" s="142">
        <f t="shared" si="4"/>
        <v>0</v>
      </c>
      <c r="CP18" s="142">
        <f t="shared" si="5"/>
        <v>0</v>
      </c>
      <c r="CQ18" s="142">
        <f t="shared" si="6"/>
        <v>0</v>
      </c>
      <c r="CR18" s="142">
        <f t="shared" si="7"/>
        <v>0</v>
      </c>
      <c r="CS18" s="142">
        <f t="shared" si="8"/>
        <v>0</v>
      </c>
      <c r="CT18" s="142">
        <f t="shared" si="9"/>
        <v>0</v>
      </c>
      <c r="CU18" s="47">
        <f t="shared" si="10"/>
        <v>0</v>
      </c>
    </row>
    <row r="19" spans="1:99" ht="12.75" customHeight="1" x14ac:dyDescent="0.2">
      <c r="B19" s="22"/>
      <c r="C19" s="59">
        <v>10</v>
      </c>
      <c r="D19" s="60"/>
      <c r="E19" s="61"/>
      <c r="F19" s="61"/>
      <c r="G19" s="60"/>
      <c r="H19" s="60"/>
      <c r="I19" s="60"/>
      <c r="J19" s="62"/>
      <c r="K19" s="63"/>
      <c r="L19" s="61"/>
      <c r="M19" s="61"/>
      <c r="N19" s="60"/>
      <c r="O19" s="60"/>
      <c r="P19" s="60"/>
      <c r="Q19" s="62"/>
      <c r="R19" s="63"/>
      <c r="S19" s="61"/>
      <c r="T19" s="61"/>
      <c r="U19" s="60"/>
      <c r="V19" s="60"/>
      <c r="W19" s="60"/>
      <c r="X19" s="62"/>
      <c r="Y19" s="63"/>
      <c r="Z19" s="61"/>
      <c r="AA19" s="61"/>
      <c r="AB19" s="60"/>
      <c r="AC19" s="60"/>
      <c r="AD19" s="60"/>
      <c r="AE19" s="62"/>
      <c r="AF19" s="63"/>
      <c r="AG19" s="61"/>
      <c r="AH19" s="61"/>
      <c r="AI19" s="60"/>
      <c r="AJ19" s="60"/>
      <c r="AK19" s="60"/>
      <c r="AL19" s="62"/>
      <c r="AM19" s="60"/>
      <c r="AN19" s="61"/>
      <c r="AO19" s="61"/>
      <c r="AP19" s="60"/>
      <c r="AQ19" s="60"/>
      <c r="AR19" s="60"/>
      <c r="AS19" s="62"/>
      <c r="AT19" s="63"/>
      <c r="AU19" s="61"/>
      <c r="AV19" s="61"/>
      <c r="AW19" s="60"/>
      <c r="AX19" s="60"/>
      <c r="AY19" s="60"/>
      <c r="AZ19" s="62"/>
      <c r="BA19" s="63"/>
      <c r="BB19" s="61"/>
      <c r="BC19" s="61"/>
      <c r="BD19" s="60"/>
      <c r="BE19" s="60"/>
      <c r="BF19" s="60"/>
      <c r="BG19" s="62"/>
      <c r="BH19" s="63"/>
      <c r="BI19" s="61"/>
      <c r="BJ19" s="61"/>
      <c r="BK19" s="60"/>
      <c r="BL19" s="60"/>
      <c r="BM19" s="60"/>
      <c r="BN19" s="62"/>
      <c r="BO19" s="60"/>
      <c r="BP19" s="61"/>
      <c r="BQ19" s="61"/>
      <c r="BR19" s="60"/>
      <c r="BS19" s="60"/>
      <c r="BT19" s="60"/>
      <c r="BU19" s="62"/>
      <c r="BV19" s="63"/>
      <c r="BW19" s="61"/>
      <c r="BX19" s="61"/>
      <c r="BY19" s="60"/>
      <c r="BZ19" s="60"/>
      <c r="CA19" s="60"/>
      <c r="CB19" s="62"/>
      <c r="CC19" s="63"/>
      <c r="CD19" s="61"/>
      <c r="CE19" s="61"/>
      <c r="CF19" s="60"/>
      <c r="CG19" s="60"/>
      <c r="CH19" s="60"/>
      <c r="CI19" s="62"/>
      <c r="CK19" s="46">
        <f t="shared" si="0"/>
        <v>0</v>
      </c>
      <c r="CL19" s="142">
        <f t="shared" si="1"/>
        <v>0</v>
      </c>
      <c r="CM19" s="142">
        <f t="shared" si="2"/>
        <v>0</v>
      </c>
      <c r="CN19" s="142">
        <f t="shared" si="3"/>
        <v>0</v>
      </c>
      <c r="CO19" s="142">
        <f t="shared" si="4"/>
        <v>0</v>
      </c>
      <c r="CP19" s="142">
        <f t="shared" si="5"/>
        <v>0</v>
      </c>
      <c r="CQ19" s="142">
        <f t="shared" si="6"/>
        <v>0</v>
      </c>
      <c r="CR19" s="142">
        <f t="shared" si="7"/>
        <v>0</v>
      </c>
      <c r="CS19" s="142">
        <f t="shared" si="8"/>
        <v>0</v>
      </c>
      <c r="CT19" s="142">
        <f t="shared" si="9"/>
        <v>0</v>
      </c>
      <c r="CU19" s="47">
        <f t="shared" si="10"/>
        <v>0</v>
      </c>
    </row>
    <row r="20" spans="1:99" ht="12.75" customHeight="1" x14ac:dyDescent="0.2">
      <c r="B20" s="22"/>
      <c r="C20" s="69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1"/>
      <c r="CK20" s="48">
        <f>SUM(CK10:CK19)</f>
        <v>0</v>
      </c>
      <c r="CL20" s="49">
        <f t="shared" ref="CL20:CU20" si="11">SUM(CL10:CL19)</f>
        <v>0</v>
      </c>
      <c r="CM20" s="49">
        <f t="shared" si="11"/>
        <v>0</v>
      </c>
      <c r="CN20" s="49">
        <f t="shared" si="11"/>
        <v>0</v>
      </c>
      <c r="CO20" s="49">
        <f t="shared" si="11"/>
        <v>0</v>
      </c>
      <c r="CP20" s="49">
        <f t="shared" si="11"/>
        <v>0</v>
      </c>
      <c r="CQ20" s="49">
        <f t="shared" si="11"/>
        <v>0</v>
      </c>
      <c r="CR20" s="49">
        <f t="shared" si="11"/>
        <v>0</v>
      </c>
      <c r="CS20" s="49">
        <f t="shared" si="11"/>
        <v>0</v>
      </c>
      <c r="CT20" s="49">
        <f t="shared" si="11"/>
        <v>0</v>
      </c>
      <c r="CU20" s="50">
        <f t="shared" si="11"/>
        <v>0</v>
      </c>
    </row>
    <row r="21" spans="1:99" ht="12.75" customHeight="1" x14ac:dyDescent="0.2">
      <c r="B21" s="22"/>
      <c r="C21" s="72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4"/>
      <c r="CK21" s="142"/>
      <c r="CL21" s="142"/>
      <c r="CM21" s="142"/>
      <c r="CN21" s="142"/>
      <c r="CO21" s="142"/>
      <c r="CP21" s="142"/>
      <c r="CQ21" s="142"/>
      <c r="CR21" s="142"/>
      <c r="CS21" s="142"/>
      <c r="CT21" s="142"/>
      <c r="CU21" s="142"/>
    </row>
    <row r="22" spans="1:99" ht="12.75" customHeight="1" x14ac:dyDescent="0.2">
      <c r="B22" s="22"/>
      <c r="C22" s="64">
        <v>1</v>
      </c>
      <c r="D22" s="65"/>
      <c r="E22" s="66"/>
      <c r="F22" s="66"/>
      <c r="G22" s="65"/>
      <c r="H22" s="65"/>
      <c r="I22" s="65"/>
      <c r="J22" s="67"/>
      <c r="K22" s="68"/>
      <c r="L22" s="66"/>
      <c r="M22" s="66"/>
      <c r="N22" s="65"/>
      <c r="O22" s="65"/>
      <c r="P22" s="65"/>
      <c r="Q22" s="67"/>
      <c r="R22" s="68"/>
      <c r="S22" s="66"/>
      <c r="T22" s="66"/>
      <c r="U22" s="65"/>
      <c r="V22" s="65"/>
      <c r="W22" s="65"/>
      <c r="X22" s="67"/>
      <c r="Y22" s="68"/>
      <c r="Z22" s="66"/>
      <c r="AA22" s="66"/>
      <c r="AB22" s="65"/>
      <c r="AC22" s="65"/>
      <c r="AD22" s="65"/>
      <c r="AE22" s="67"/>
      <c r="AF22" s="68"/>
      <c r="AG22" s="66"/>
      <c r="AH22" s="66"/>
      <c r="AI22" s="65"/>
      <c r="AJ22" s="65"/>
      <c r="AK22" s="65"/>
      <c r="AL22" s="67"/>
      <c r="AM22" s="65"/>
      <c r="AN22" s="66"/>
      <c r="AO22" s="66"/>
      <c r="AP22" s="65"/>
      <c r="AQ22" s="65"/>
      <c r="AR22" s="65"/>
      <c r="AS22" s="67"/>
      <c r="AT22" s="68"/>
      <c r="AU22" s="66"/>
      <c r="AV22" s="66"/>
      <c r="AW22" s="65"/>
      <c r="AX22" s="65"/>
      <c r="AY22" s="65"/>
      <c r="AZ22" s="67"/>
      <c r="BA22" s="68"/>
      <c r="BB22" s="66"/>
      <c r="BC22" s="66"/>
      <c r="BD22" s="65"/>
      <c r="BE22" s="65"/>
      <c r="BF22" s="65"/>
      <c r="BG22" s="67"/>
      <c r="BH22" s="68"/>
      <c r="BI22" s="66"/>
      <c r="BJ22" s="66"/>
      <c r="BK22" s="65"/>
      <c r="BL22" s="65"/>
      <c r="BM22" s="65"/>
      <c r="BN22" s="67"/>
      <c r="BO22" s="65"/>
      <c r="BP22" s="66"/>
      <c r="BQ22" s="66"/>
      <c r="BR22" s="65"/>
      <c r="BS22" s="65"/>
      <c r="BT22" s="65"/>
      <c r="BU22" s="67"/>
      <c r="BV22" s="68"/>
      <c r="BW22" s="66"/>
      <c r="BX22" s="66"/>
      <c r="BY22" s="65"/>
      <c r="BZ22" s="65"/>
      <c r="CA22" s="65"/>
      <c r="CB22" s="67"/>
      <c r="CC22" s="68"/>
      <c r="CD22" s="66"/>
      <c r="CE22" s="66"/>
      <c r="CF22" s="65"/>
      <c r="CG22" s="65"/>
      <c r="CH22" s="65"/>
      <c r="CI22" s="67"/>
      <c r="CK22" s="43">
        <f t="shared" si="0"/>
        <v>0</v>
      </c>
      <c r="CL22" s="44">
        <f t="shared" si="1"/>
        <v>0</v>
      </c>
      <c r="CM22" s="44">
        <f t="shared" si="2"/>
        <v>0</v>
      </c>
      <c r="CN22" s="44">
        <f t="shared" si="3"/>
        <v>0</v>
      </c>
      <c r="CO22" s="44">
        <f t="shared" si="4"/>
        <v>0</v>
      </c>
      <c r="CP22" s="44">
        <f t="shared" si="5"/>
        <v>0</v>
      </c>
      <c r="CQ22" s="44">
        <f t="shared" si="6"/>
        <v>0</v>
      </c>
      <c r="CR22" s="44">
        <f>COUNTIF(D22:CI22,"N")</f>
        <v>0</v>
      </c>
      <c r="CS22" s="44">
        <f t="shared" si="8"/>
        <v>0</v>
      </c>
      <c r="CT22" s="44">
        <f t="shared" si="9"/>
        <v>0</v>
      </c>
      <c r="CU22" s="45">
        <f t="shared" si="10"/>
        <v>0</v>
      </c>
    </row>
    <row r="23" spans="1:99" ht="12.75" customHeight="1" x14ac:dyDescent="0.2">
      <c r="B23" s="22"/>
      <c r="C23" s="23">
        <v>2</v>
      </c>
      <c r="D23" s="25"/>
      <c r="E23" s="39"/>
      <c r="F23" s="39"/>
      <c r="G23" s="25"/>
      <c r="H23" s="25"/>
      <c r="I23" s="25"/>
      <c r="J23" s="26"/>
      <c r="K23" s="27"/>
      <c r="L23" s="39"/>
      <c r="M23" s="39"/>
      <c r="N23" s="25"/>
      <c r="O23" s="25"/>
      <c r="P23" s="25"/>
      <c r="Q23" s="26"/>
      <c r="R23" s="27"/>
      <c r="S23" s="39"/>
      <c r="T23" s="39"/>
      <c r="U23" s="25"/>
      <c r="V23" s="25"/>
      <c r="W23" s="25"/>
      <c r="X23" s="26"/>
      <c r="Y23" s="27"/>
      <c r="Z23" s="39"/>
      <c r="AA23" s="39"/>
      <c r="AB23" s="25"/>
      <c r="AC23" s="25"/>
      <c r="AD23" s="25"/>
      <c r="AE23" s="26"/>
      <c r="AF23" s="27"/>
      <c r="AG23" s="39"/>
      <c r="AH23" s="39"/>
      <c r="AI23" s="25"/>
      <c r="AJ23" s="25"/>
      <c r="AK23" s="25"/>
      <c r="AL23" s="26"/>
      <c r="AM23" s="25"/>
      <c r="AN23" s="39"/>
      <c r="AO23" s="39"/>
      <c r="AP23" s="25"/>
      <c r="AQ23" s="25"/>
      <c r="AR23" s="25"/>
      <c r="AS23" s="26"/>
      <c r="AT23" s="27"/>
      <c r="AU23" s="39"/>
      <c r="AV23" s="39"/>
      <c r="AW23" s="25"/>
      <c r="AX23" s="25"/>
      <c r="AY23" s="25"/>
      <c r="AZ23" s="26"/>
      <c r="BA23" s="27"/>
      <c r="BB23" s="39"/>
      <c r="BC23" s="39"/>
      <c r="BD23" s="25"/>
      <c r="BE23" s="25"/>
      <c r="BF23" s="25"/>
      <c r="BG23" s="26"/>
      <c r="BH23" s="27"/>
      <c r="BI23" s="39"/>
      <c r="BJ23" s="39"/>
      <c r="BK23" s="25"/>
      <c r="BL23" s="25"/>
      <c r="BM23" s="25"/>
      <c r="BN23" s="26"/>
      <c r="BO23" s="25"/>
      <c r="BP23" s="39"/>
      <c r="BQ23" s="39"/>
      <c r="BR23" s="25"/>
      <c r="BS23" s="25"/>
      <c r="BT23" s="25"/>
      <c r="BU23" s="26"/>
      <c r="BV23" s="27"/>
      <c r="BW23" s="39"/>
      <c r="BX23" s="39"/>
      <c r="BY23" s="25"/>
      <c r="BZ23" s="25"/>
      <c r="CA23" s="25"/>
      <c r="CB23" s="26"/>
      <c r="CC23" s="27"/>
      <c r="CD23" s="39"/>
      <c r="CE23" s="39"/>
      <c r="CF23" s="25"/>
      <c r="CG23" s="25"/>
      <c r="CH23" s="25"/>
      <c r="CI23" s="26"/>
      <c r="CK23" s="46">
        <f t="shared" si="0"/>
        <v>0</v>
      </c>
      <c r="CL23" s="142">
        <f t="shared" si="1"/>
        <v>0</v>
      </c>
      <c r="CM23" s="142">
        <f t="shared" si="2"/>
        <v>0</v>
      </c>
      <c r="CN23" s="142">
        <f t="shared" si="3"/>
        <v>0</v>
      </c>
      <c r="CO23" s="142">
        <f t="shared" si="4"/>
        <v>0</v>
      </c>
      <c r="CP23" s="142">
        <f t="shared" si="5"/>
        <v>0</v>
      </c>
      <c r="CQ23" s="142">
        <f t="shared" si="6"/>
        <v>0</v>
      </c>
      <c r="CR23" s="142">
        <f t="shared" si="7"/>
        <v>0</v>
      </c>
      <c r="CS23" s="142">
        <f t="shared" si="8"/>
        <v>0</v>
      </c>
      <c r="CT23" s="142">
        <f t="shared" si="9"/>
        <v>0</v>
      </c>
      <c r="CU23" s="47">
        <f t="shared" si="10"/>
        <v>0</v>
      </c>
    </row>
    <row r="24" spans="1:99" ht="12.75" customHeight="1" x14ac:dyDescent="0.2">
      <c r="A24" s="2"/>
      <c r="B24" s="22"/>
      <c r="C24" s="23">
        <v>3</v>
      </c>
      <c r="D24" s="25"/>
      <c r="E24" s="39"/>
      <c r="F24" s="39"/>
      <c r="G24" s="25"/>
      <c r="H24" s="25"/>
      <c r="I24" s="25"/>
      <c r="J24" s="30"/>
      <c r="K24" s="27"/>
      <c r="L24" s="39"/>
      <c r="M24" s="39"/>
      <c r="N24" s="25"/>
      <c r="O24" s="25"/>
      <c r="P24" s="25"/>
      <c r="Q24" s="26"/>
      <c r="R24" s="27"/>
      <c r="S24" s="39"/>
      <c r="T24" s="39"/>
      <c r="U24" s="25"/>
      <c r="V24" s="25"/>
      <c r="W24" s="25"/>
      <c r="X24" s="26"/>
      <c r="Y24" s="27"/>
      <c r="Z24" s="39"/>
      <c r="AA24" s="39"/>
      <c r="AB24" s="25"/>
      <c r="AC24" s="25"/>
      <c r="AD24" s="25"/>
      <c r="AE24" s="29"/>
      <c r="AF24" s="27"/>
      <c r="AG24" s="39"/>
      <c r="AH24" s="38"/>
      <c r="AI24" s="25"/>
      <c r="AJ24" s="25"/>
      <c r="AK24" s="25"/>
      <c r="AL24" s="26"/>
      <c r="AM24" s="25"/>
      <c r="AN24" s="39"/>
      <c r="AO24" s="39"/>
      <c r="AP24" s="25"/>
      <c r="AQ24" s="25"/>
      <c r="AR24" s="25"/>
      <c r="AS24" s="30"/>
      <c r="AT24" s="27"/>
      <c r="AU24" s="39"/>
      <c r="AV24" s="39"/>
      <c r="AW24" s="25"/>
      <c r="AX24" s="25"/>
      <c r="AY24" s="25"/>
      <c r="AZ24" s="26"/>
      <c r="BA24" s="27"/>
      <c r="BB24" s="39"/>
      <c r="BC24" s="39"/>
      <c r="BD24" s="25"/>
      <c r="BE24" s="25"/>
      <c r="BF24" s="25"/>
      <c r="BG24" s="26"/>
      <c r="BH24" s="27"/>
      <c r="BI24" s="39"/>
      <c r="BJ24" s="39"/>
      <c r="BK24" s="25"/>
      <c r="BL24" s="25"/>
      <c r="BM24" s="25"/>
      <c r="BN24" s="29"/>
      <c r="BO24" s="25"/>
      <c r="BP24" s="39"/>
      <c r="BQ24" s="39"/>
      <c r="BR24" s="25"/>
      <c r="BS24" s="25"/>
      <c r="BT24" s="25"/>
      <c r="BU24" s="30"/>
      <c r="BV24" s="27"/>
      <c r="BW24" s="39"/>
      <c r="BX24" s="39"/>
      <c r="BY24" s="25"/>
      <c r="BZ24" s="25"/>
      <c r="CA24" s="25"/>
      <c r="CB24" s="26"/>
      <c r="CC24" s="27"/>
      <c r="CD24" s="39"/>
      <c r="CE24" s="39"/>
      <c r="CF24" s="25"/>
      <c r="CG24" s="25"/>
      <c r="CH24" s="25"/>
      <c r="CI24" s="26"/>
      <c r="CK24" s="46">
        <f t="shared" si="0"/>
        <v>0</v>
      </c>
      <c r="CL24" s="142">
        <f t="shared" si="1"/>
        <v>0</v>
      </c>
      <c r="CM24" s="142">
        <f t="shared" si="2"/>
        <v>0</v>
      </c>
      <c r="CN24" s="142">
        <f t="shared" si="3"/>
        <v>0</v>
      </c>
      <c r="CO24" s="142">
        <f t="shared" si="4"/>
        <v>0</v>
      </c>
      <c r="CP24" s="142">
        <f t="shared" si="5"/>
        <v>0</v>
      </c>
      <c r="CQ24" s="142">
        <f t="shared" si="6"/>
        <v>0</v>
      </c>
      <c r="CR24" s="142">
        <f t="shared" si="7"/>
        <v>0</v>
      </c>
      <c r="CS24" s="142">
        <f t="shared" si="8"/>
        <v>0</v>
      </c>
      <c r="CT24" s="142">
        <f t="shared" si="9"/>
        <v>0</v>
      </c>
      <c r="CU24" s="47">
        <f t="shared" si="10"/>
        <v>0</v>
      </c>
    </row>
    <row r="25" spans="1:99" ht="12.75" customHeight="1" x14ac:dyDescent="0.2">
      <c r="A25" s="2"/>
      <c r="B25" s="22"/>
      <c r="C25" s="23">
        <v>4</v>
      </c>
      <c r="D25" s="25"/>
      <c r="E25" s="39"/>
      <c r="F25" s="39"/>
      <c r="G25" s="25"/>
      <c r="H25" s="25"/>
      <c r="I25" s="25"/>
      <c r="J25" s="26"/>
      <c r="K25" s="27"/>
      <c r="L25" s="39"/>
      <c r="M25" s="39"/>
      <c r="N25" s="25"/>
      <c r="O25" s="24"/>
      <c r="P25" s="25"/>
      <c r="Q25" s="26"/>
      <c r="R25" s="27"/>
      <c r="S25" s="39"/>
      <c r="T25" s="39"/>
      <c r="U25" s="25"/>
      <c r="V25" s="25"/>
      <c r="W25" s="25"/>
      <c r="X25" s="26"/>
      <c r="Y25" s="27"/>
      <c r="Z25" s="39"/>
      <c r="AA25" s="39"/>
      <c r="AB25" s="24"/>
      <c r="AC25" s="25"/>
      <c r="AD25" s="25"/>
      <c r="AE25" s="26"/>
      <c r="AF25" s="27"/>
      <c r="AG25" s="39"/>
      <c r="AH25" s="39"/>
      <c r="AI25" s="25"/>
      <c r="AJ25" s="24"/>
      <c r="AK25" s="25"/>
      <c r="AL25" s="26"/>
      <c r="AM25" s="25"/>
      <c r="AN25" s="39"/>
      <c r="AO25" s="39"/>
      <c r="AP25" s="25"/>
      <c r="AQ25" s="25"/>
      <c r="AR25" s="25"/>
      <c r="AS25" s="26"/>
      <c r="AT25" s="27"/>
      <c r="AU25" s="39"/>
      <c r="AV25" s="39"/>
      <c r="AW25" s="25"/>
      <c r="AX25" s="24"/>
      <c r="AY25" s="25"/>
      <c r="AZ25" s="26"/>
      <c r="BA25" s="27"/>
      <c r="BB25" s="39"/>
      <c r="BC25" s="39"/>
      <c r="BD25" s="25"/>
      <c r="BE25" s="25"/>
      <c r="BF25" s="25"/>
      <c r="BG25" s="26"/>
      <c r="BH25" s="27"/>
      <c r="BI25" s="39"/>
      <c r="BJ25" s="39"/>
      <c r="BK25" s="24"/>
      <c r="BL25" s="25"/>
      <c r="BM25" s="25"/>
      <c r="BN25" s="26"/>
      <c r="BO25" s="25"/>
      <c r="BP25" s="39"/>
      <c r="BQ25" s="39"/>
      <c r="BR25" s="25"/>
      <c r="BS25" s="25"/>
      <c r="BT25" s="25"/>
      <c r="BU25" s="26"/>
      <c r="BV25" s="27"/>
      <c r="BW25" s="39"/>
      <c r="BX25" s="39"/>
      <c r="BY25" s="25"/>
      <c r="BZ25" s="24"/>
      <c r="CA25" s="25"/>
      <c r="CB25" s="26"/>
      <c r="CC25" s="27"/>
      <c r="CD25" s="39"/>
      <c r="CE25" s="39"/>
      <c r="CF25" s="25"/>
      <c r="CG25" s="25"/>
      <c r="CH25" s="25"/>
      <c r="CI25" s="26"/>
      <c r="CK25" s="46">
        <f t="shared" si="0"/>
        <v>0</v>
      </c>
      <c r="CL25" s="142">
        <f t="shared" si="1"/>
        <v>0</v>
      </c>
      <c r="CM25" s="142">
        <f t="shared" si="2"/>
        <v>0</v>
      </c>
      <c r="CN25" s="142">
        <f t="shared" si="3"/>
        <v>0</v>
      </c>
      <c r="CO25" s="142">
        <f t="shared" si="4"/>
        <v>0</v>
      </c>
      <c r="CP25" s="142">
        <f t="shared" si="5"/>
        <v>0</v>
      </c>
      <c r="CQ25" s="142">
        <f t="shared" si="6"/>
        <v>0</v>
      </c>
      <c r="CR25" s="142">
        <f t="shared" si="7"/>
        <v>0</v>
      </c>
      <c r="CS25" s="142">
        <f t="shared" si="8"/>
        <v>0</v>
      </c>
      <c r="CT25" s="142">
        <f t="shared" si="9"/>
        <v>0</v>
      </c>
      <c r="CU25" s="47">
        <f t="shared" si="10"/>
        <v>0</v>
      </c>
    </row>
    <row r="26" spans="1:99" ht="12.75" customHeight="1" x14ac:dyDescent="0.2">
      <c r="B26" s="22"/>
      <c r="C26" s="23">
        <v>5</v>
      </c>
      <c r="D26" s="25"/>
      <c r="E26" s="39"/>
      <c r="F26" s="39"/>
      <c r="G26" s="25"/>
      <c r="H26" s="25"/>
      <c r="I26" s="25"/>
      <c r="J26" s="26"/>
      <c r="K26" s="27"/>
      <c r="L26" s="39"/>
      <c r="M26" s="39"/>
      <c r="N26" s="25"/>
      <c r="O26" s="24"/>
      <c r="P26" s="25"/>
      <c r="Q26" s="26"/>
      <c r="R26" s="28"/>
      <c r="S26" s="39"/>
      <c r="T26" s="39"/>
      <c r="U26" s="25"/>
      <c r="V26" s="25"/>
      <c r="W26" s="25"/>
      <c r="X26" s="26"/>
      <c r="Y26" s="27"/>
      <c r="Z26" s="39"/>
      <c r="AA26" s="38"/>
      <c r="AB26" s="24"/>
      <c r="AC26" s="25"/>
      <c r="AD26" s="25"/>
      <c r="AE26" s="26"/>
      <c r="AF26" s="27"/>
      <c r="AG26" s="39"/>
      <c r="AH26" s="39"/>
      <c r="AI26" s="25"/>
      <c r="AJ26" s="24"/>
      <c r="AK26" s="25"/>
      <c r="AL26" s="26"/>
      <c r="AM26" s="25"/>
      <c r="AN26" s="39"/>
      <c r="AO26" s="39"/>
      <c r="AP26" s="25"/>
      <c r="AQ26" s="25"/>
      <c r="AR26" s="25"/>
      <c r="AS26" s="26"/>
      <c r="AT26" s="27"/>
      <c r="AU26" s="39"/>
      <c r="AV26" s="39"/>
      <c r="AW26" s="25"/>
      <c r="AX26" s="24"/>
      <c r="AY26" s="25"/>
      <c r="AZ26" s="26"/>
      <c r="BA26" s="28"/>
      <c r="BB26" s="39"/>
      <c r="BC26" s="39"/>
      <c r="BD26" s="25"/>
      <c r="BE26" s="25"/>
      <c r="BF26" s="25"/>
      <c r="BG26" s="26"/>
      <c r="BH26" s="27"/>
      <c r="BI26" s="39"/>
      <c r="BJ26" s="38"/>
      <c r="BK26" s="24"/>
      <c r="BL26" s="25"/>
      <c r="BM26" s="25"/>
      <c r="BN26" s="26"/>
      <c r="BO26" s="25"/>
      <c r="BP26" s="39"/>
      <c r="BQ26" s="39"/>
      <c r="BR26" s="25"/>
      <c r="BS26" s="25"/>
      <c r="BT26" s="25"/>
      <c r="BU26" s="26"/>
      <c r="BV26" s="27"/>
      <c r="BW26" s="39"/>
      <c r="BX26" s="39"/>
      <c r="BY26" s="25"/>
      <c r="BZ26" s="24"/>
      <c r="CA26" s="25"/>
      <c r="CB26" s="26"/>
      <c r="CC26" s="28"/>
      <c r="CD26" s="39"/>
      <c r="CE26" s="39"/>
      <c r="CF26" s="25"/>
      <c r="CG26" s="25"/>
      <c r="CH26" s="25"/>
      <c r="CI26" s="26"/>
      <c r="CK26" s="46">
        <f t="shared" si="0"/>
        <v>0</v>
      </c>
      <c r="CL26" s="142">
        <f t="shared" si="1"/>
        <v>0</v>
      </c>
      <c r="CM26" s="142">
        <f t="shared" si="2"/>
        <v>0</v>
      </c>
      <c r="CN26" s="142">
        <f t="shared" si="3"/>
        <v>0</v>
      </c>
      <c r="CO26" s="142">
        <f t="shared" si="4"/>
        <v>0</v>
      </c>
      <c r="CP26" s="142">
        <f t="shared" si="5"/>
        <v>0</v>
      </c>
      <c r="CQ26" s="142">
        <f t="shared" si="6"/>
        <v>0</v>
      </c>
      <c r="CR26" s="142">
        <f t="shared" si="7"/>
        <v>0</v>
      </c>
      <c r="CS26" s="142">
        <f t="shared" si="8"/>
        <v>0</v>
      </c>
      <c r="CT26" s="142">
        <f t="shared" si="9"/>
        <v>0</v>
      </c>
      <c r="CU26" s="47">
        <f t="shared" si="10"/>
        <v>0</v>
      </c>
    </row>
    <row r="27" spans="1:99" ht="12.75" customHeight="1" x14ac:dyDescent="0.2">
      <c r="B27" s="22"/>
      <c r="C27" s="59">
        <v>6</v>
      </c>
      <c r="D27" s="60"/>
      <c r="E27" s="61"/>
      <c r="F27" s="61"/>
      <c r="G27" s="60"/>
      <c r="H27" s="60"/>
      <c r="I27" s="60"/>
      <c r="J27" s="62"/>
      <c r="K27" s="63"/>
      <c r="L27" s="61"/>
      <c r="M27" s="61"/>
      <c r="N27" s="60"/>
      <c r="O27" s="75"/>
      <c r="P27" s="60"/>
      <c r="Q27" s="62"/>
      <c r="R27" s="76"/>
      <c r="S27" s="61"/>
      <c r="T27" s="61"/>
      <c r="U27" s="60"/>
      <c r="V27" s="60"/>
      <c r="W27" s="60"/>
      <c r="X27" s="62"/>
      <c r="Y27" s="63"/>
      <c r="Z27" s="61"/>
      <c r="AA27" s="77"/>
      <c r="AB27" s="75"/>
      <c r="AC27" s="60"/>
      <c r="AD27" s="60"/>
      <c r="AE27" s="62"/>
      <c r="AF27" s="63"/>
      <c r="AG27" s="61"/>
      <c r="AH27" s="61"/>
      <c r="AI27" s="60"/>
      <c r="AJ27" s="75"/>
      <c r="AK27" s="60"/>
      <c r="AL27" s="62"/>
      <c r="AM27" s="60"/>
      <c r="AN27" s="61"/>
      <c r="AO27" s="61"/>
      <c r="AP27" s="60"/>
      <c r="AQ27" s="60"/>
      <c r="AR27" s="60"/>
      <c r="AS27" s="62"/>
      <c r="AT27" s="63"/>
      <c r="AU27" s="61"/>
      <c r="AV27" s="61"/>
      <c r="AW27" s="60"/>
      <c r="AX27" s="75"/>
      <c r="AY27" s="60"/>
      <c r="AZ27" s="62"/>
      <c r="BA27" s="76"/>
      <c r="BB27" s="61"/>
      <c r="BC27" s="61"/>
      <c r="BD27" s="60"/>
      <c r="BE27" s="60"/>
      <c r="BF27" s="60"/>
      <c r="BG27" s="62"/>
      <c r="BH27" s="63"/>
      <c r="BI27" s="61"/>
      <c r="BJ27" s="77"/>
      <c r="BK27" s="75"/>
      <c r="BL27" s="60"/>
      <c r="BM27" s="60"/>
      <c r="BN27" s="62"/>
      <c r="BO27" s="60"/>
      <c r="BP27" s="61"/>
      <c r="BQ27" s="61"/>
      <c r="BR27" s="60"/>
      <c r="BS27" s="60"/>
      <c r="BT27" s="60"/>
      <c r="BU27" s="62"/>
      <c r="BV27" s="63"/>
      <c r="BW27" s="61"/>
      <c r="BX27" s="61"/>
      <c r="BY27" s="60"/>
      <c r="BZ27" s="75"/>
      <c r="CA27" s="60"/>
      <c r="CB27" s="62"/>
      <c r="CC27" s="76"/>
      <c r="CD27" s="61"/>
      <c r="CE27" s="61"/>
      <c r="CF27" s="60"/>
      <c r="CG27" s="60"/>
      <c r="CH27" s="60"/>
      <c r="CI27" s="62"/>
      <c r="CK27" s="46">
        <f t="shared" si="0"/>
        <v>0</v>
      </c>
      <c r="CL27" s="142">
        <f t="shared" si="1"/>
        <v>0</v>
      </c>
      <c r="CM27" s="142">
        <f t="shared" si="2"/>
        <v>0</v>
      </c>
      <c r="CN27" s="142">
        <f t="shared" si="3"/>
        <v>0</v>
      </c>
      <c r="CO27" s="142">
        <f t="shared" si="4"/>
        <v>0</v>
      </c>
      <c r="CP27" s="142">
        <f t="shared" si="5"/>
        <v>0</v>
      </c>
      <c r="CQ27" s="142">
        <f t="shared" si="6"/>
        <v>0</v>
      </c>
      <c r="CR27" s="142">
        <f t="shared" si="7"/>
        <v>0</v>
      </c>
      <c r="CS27" s="142">
        <f t="shared" si="8"/>
        <v>0</v>
      </c>
      <c r="CT27" s="142">
        <f t="shared" si="9"/>
        <v>0</v>
      </c>
      <c r="CU27" s="47">
        <f t="shared" si="10"/>
        <v>0</v>
      </c>
    </row>
    <row r="28" spans="1:99" ht="12.75" customHeight="1" x14ac:dyDescent="0.2">
      <c r="B28" s="22"/>
      <c r="C28" s="69"/>
      <c r="D28" s="70"/>
      <c r="E28" s="70"/>
      <c r="F28" s="70"/>
      <c r="G28" s="70"/>
      <c r="H28" s="70"/>
      <c r="I28" s="70"/>
      <c r="J28" s="79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80"/>
      <c r="AE28" s="70"/>
      <c r="AF28" s="70"/>
      <c r="AG28" s="70"/>
      <c r="AH28" s="70"/>
      <c r="AI28" s="80"/>
      <c r="AJ28" s="80"/>
      <c r="AK28" s="70"/>
      <c r="AL28" s="70"/>
      <c r="AM28" s="70"/>
      <c r="AN28" s="70"/>
      <c r="AO28" s="70"/>
      <c r="AP28" s="70"/>
      <c r="AQ28" s="70"/>
      <c r="AR28" s="70"/>
      <c r="AS28" s="79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80"/>
      <c r="BN28" s="70"/>
      <c r="BO28" s="70"/>
      <c r="BP28" s="70"/>
      <c r="BQ28" s="70"/>
      <c r="BR28" s="70"/>
      <c r="BS28" s="70"/>
      <c r="BT28" s="70"/>
      <c r="BU28" s="79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1"/>
      <c r="CK28" s="48">
        <f>SUM(CK22:CK27)</f>
        <v>0</v>
      </c>
      <c r="CL28" s="49">
        <f t="shared" ref="CL28:CU28" si="12">SUM(CL22:CL27)</f>
        <v>0</v>
      </c>
      <c r="CM28" s="49">
        <f t="shared" si="12"/>
        <v>0</v>
      </c>
      <c r="CN28" s="49">
        <f t="shared" si="12"/>
        <v>0</v>
      </c>
      <c r="CO28" s="49">
        <f t="shared" si="12"/>
        <v>0</v>
      </c>
      <c r="CP28" s="49">
        <f t="shared" si="12"/>
        <v>0</v>
      </c>
      <c r="CQ28" s="49">
        <f t="shared" si="12"/>
        <v>0</v>
      </c>
      <c r="CR28" s="49">
        <f t="shared" si="12"/>
        <v>0</v>
      </c>
      <c r="CS28" s="49">
        <f t="shared" si="12"/>
        <v>0</v>
      </c>
      <c r="CT28" s="49">
        <f t="shared" si="12"/>
        <v>0</v>
      </c>
      <c r="CU28" s="50">
        <f t="shared" si="12"/>
        <v>0</v>
      </c>
    </row>
    <row r="29" spans="1:99" ht="12.75" customHeight="1" x14ac:dyDescent="0.2">
      <c r="B29" s="22"/>
      <c r="C29" s="72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81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81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81"/>
      <c r="CA29" s="73"/>
      <c r="CB29" s="73"/>
      <c r="CC29" s="73"/>
      <c r="CD29" s="73"/>
      <c r="CE29" s="73"/>
      <c r="CF29" s="73"/>
      <c r="CG29" s="73"/>
      <c r="CH29" s="73"/>
      <c r="CI29" s="74"/>
      <c r="CK29" s="142"/>
      <c r="CL29" s="142"/>
      <c r="CM29" s="142"/>
      <c r="CN29" s="142"/>
      <c r="CO29" s="142"/>
      <c r="CP29" s="142"/>
      <c r="CQ29" s="142"/>
      <c r="CR29" s="142"/>
      <c r="CS29" s="142"/>
      <c r="CT29" s="142"/>
      <c r="CU29" s="142"/>
    </row>
    <row r="30" spans="1:99" ht="12.75" customHeight="1" x14ac:dyDescent="0.2">
      <c r="B30" s="22"/>
      <c r="C30" s="64">
        <v>1</v>
      </c>
      <c r="D30" s="65"/>
      <c r="E30" s="66"/>
      <c r="F30" s="66"/>
      <c r="G30" s="65"/>
      <c r="H30" s="65"/>
      <c r="I30" s="65"/>
      <c r="J30" s="67"/>
      <c r="K30" s="68"/>
      <c r="L30" s="66"/>
      <c r="M30" s="66"/>
      <c r="N30" s="65"/>
      <c r="O30" s="78"/>
      <c r="P30" s="65"/>
      <c r="Q30" s="67"/>
      <c r="R30" s="68"/>
      <c r="S30" s="66"/>
      <c r="T30" s="66"/>
      <c r="U30" s="65"/>
      <c r="V30" s="65"/>
      <c r="W30" s="65"/>
      <c r="X30" s="67"/>
      <c r="Y30" s="68"/>
      <c r="Z30" s="66"/>
      <c r="AA30" s="66"/>
      <c r="AB30" s="65"/>
      <c r="AC30" s="65"/>
      <c r="AD30" s="65"/>
      <c r="AE30" s="67"/>
      <c r="AF30" s="68"/>
      <c r="AG30" s="66"/>
      <c r="AH30" s="66"/>
      <c r="AI30" s="65"/>
      <c r="AJ30" s="65"/>
      <c r="AK30" s="65"/>
      <c r="AL30" s="67"/>
      <c r="AM30" s="68"/>
      <c r="AN30" s="66"/>
      <c r="AO30" s="66"/>
      <c r="AP30" s="65"/>
      <c r="AQ30" s="65"/>
      <c r="AR30" s="65"/>
      <c r="AS30" s="67"/>
      <c r="AT30" s="68"/>
      <c r="AU30" s="66"/>
      <c r="AV30" s="66"/>
      <c r="AW30" s="65"/>
      <c r="AX30" s="65"/>
      <c r="AY30" s="65"/>
      <c r="AZ30" s="67"/>
      <c r="BA30" s="68"/>
      <c r="BB30" s="66"/>
      <c r="BC30" s="66"/>
      <c r="BD30" s="65"/>
      <c r="BE30" s="65"/>
      <c r="BF30" s="65"/>
      <c r="BG30" s="67"/>
      <c r="BH30" s="68"/>
      <c r="BI30" s="66"/>
      <c r="BJ30" s="66"/>
      <c r="BK30" s="65"/>
      <c r="BL30" s="65"/>
      <c r="BM30" s="65"/>
      <c r="BN30" s="67"/>
      <c r="BO30" s="68"/>
      <c r="BP30" s="66"/>
      <c r="BQ30" s="66"/>
      <c r="BR30" s="65"/>
      <c r="BS30" s="65"/>
      <c r="BT30" s="65"/>
      <c r="BU30" s="67"/>
      <c r="BV30" s="68"/>
      <c r="BW30" s="66"/>
      <c r="BX30" s="66"/>
      <c r="BY30" s="65"/>
      <c r="BZ30" s="65"/>
      <c r="CA30" s="65"/>
      <c r="CB30" s="67"/>
      <c r="CC30" s="68"/>
      <c r="CD30" s="66"/>
      <c r="CE30" s="66"/>
      <c r="CF30" s="65"/>
      <c r="CG30" s="65"/>
      <c r="CH30" s="65"/>
      <c r="CI30" s="67"/>
      <c r="CK30" s="43">
        <f t="shared" si="0"/>
        <v>0</v>
      </c>
      <c r="CL30" s="44">
        <f t="shared" si="1"/>
        <v>0</v>
      </c>
      <c r="CM30" s="44">
        <f t="shared" si="2"/>
        <v>0</v>
      </c>
      <c r="CN30" s="44">
        <f t="shared" si="3"/>
        <v>0</v>
      </c>
      <c r="CO30" s="44">
        <f t="shared" si="4"/>
        <v>0</v>
      </c>
      <c r="CP30" s="44">
        <f t="shared" si="5"/>
        <v>0</v>
      </c>
      <c r="CQ30" s="44">
        <f t="shared" si="6"/>
        <v>0</v>
      </c>
      <c r="CR30" s="44">
        <f t="shared" si="7"/>
        <v>0</v>
      </c>
      <c r="CS30" s="44">
        <f t="shared" si="8"/>
        <v>0</v>
      </c>
      <c r="CT30" s="44">
        <f t="shared" si="9"/>
        <v>0</v>
      </c>
      <c r="CU30" s="45">
        <f t="shared" si="10"/>
        <v>0</v>
      </c>
    </row>
    <row r="31" spans="1:99" ht="12.75" customHeight="1" x14ac:dyDescent="0.2">
      <c r="B31" s="22"/>
      <c r="C31" s="59">
        <v>2</v>
      </c>
      <c r="D31" s="60"/>
      <c r="E31" s="61"/>
      <c r="F31" s="61"/>
      <c r="G31" s="60"/>
      <c r="H31" s="60"/>
      <c r="I31" s="60"/>
      <c r="J31" s="62"/>
      <c r="K31" s="63"/>
      <c r="L31" s="61"/>
      <c r="M31" s="61"/>
      <c r="N31" s="60"/>
      <c r="O31" s="75"/>
      <c r="P31" s="60"/>
      <c r="Q31" s="62"/>
      <c r="R31" s="63"/>
      <c r="S31" s="61"/>
      <c r="T31" s="61"/>
      <c r="U31" s="60"/>
      <c r="V31" s="60"/>
      <c r="W31" s="60"/>
      <c r="X31" s="62"/>
      <c r="Y31" s="63"/>
      <c r="Z31" s="61"/>
      <c r="AA31" s="61"/>
      <c r="AB31" s="60"/>
      <c r="AC31" s="60"/>
      <c r="AD31" s="60"/>
      <c r="AE31" s="62"/>
      <c r="AF31" s="63"/>
      <c r="AG31" s="61"/>
      <c r="AH31" s="61"/>
      <c r="AI31" s="60"/>
      <c r="AJ31" s="60"/>
      <c r="AK31" s="60"/>
      <c r="AL31" s="62"/>
      <c r="AM31" s="63"/>
      <c r="AN31" s="61"/>
      <c r="AO31" s="61"/>
      <c r="AP31" s="60"/>
      <c r="AQ31" s="60"/>
      <c r="AR31" s="60"/>
      <c r="AS31" s="62"/>
      <c r="AT31" s="63"/>
      <c r="AU31" s="61"/>
      <c r="AV31" s="61"/>
      <c r="AW31" s="60"/>
      <c r="AX31" s="60"/>
      <c r="AY31" s="60"/>
      <c r="AZ31" s="62"/>
      <c r="BA31" s="63"/>
      <c r="BB31" s="61"/>
      <c r="BC31" s="61"/>
      <c r="BD31" s="60"/>
      <c r="BE31" s="60"/>
      <c r="BF31" s="60"/>
      <c r="BG31" s="62"/>
      <c r="BH31" s="63"/>
      <c r="BI31" s="61"/>
      <c r="BJ31" s="61"/>
      <c r="BK31" s="60"/>
      <c r="BL31" s="60"/>
      <c r="BM31" s="60"/>
      <c r="BN31" s="62"/>
      <c r="BO31" s="63"/>
      <c r="BP31" s="61"/>
      <c r="BQ31" s="61"/>
      <c r="BR31" s="60"/>
      <c r="BS31" s="60"/>
      <c r="BT31" s="60"/>
      <c r="BU31" s="62"/>
      <c r="BV31" s="63"/>
      <c r="BW31" s="61"/>
      <c r="BX31" s="61"/>
      <c r="BY31" s="60"/>
      <c r="BZ31" s="60"/>
      <c r="CA31" s="60"/>
      <c r="CB31" s="62"/>
      <c r="CC31" s="63"/>
      <c r="CD31" s="61"/>
      <c r="CE31" s="61"/>
      <c r="CF31" s="60"/>
      <c r="CG31" s="60"/>
      <c r="CH31" s="60"/>
      <c r="CI31" s="62"/>
      <c r="CK31" s="46">
        <f t="shared" si="0"/>
        <v>0</v>
      </c>
      <c r="CL31" s="142">
        <f t="shared" si="1"/>
        <v>0</v>
      </c>
      <c r="CM31" s="142">
        <f t="shared" si="2"/>
        <v>0</v>
      </c>
      <c r="CN31" s="142">
        <f t="shared" si="3"/>
        <v>0</v>
      </c>
      <c r="CO31" s="142">
        <f t="shared" si="4"/>
        <v>0</v>
      </c>
      <c r="CP31" s="142">
        <f t="shared" si="5"/>
        <v>0</v>
      </c>
      <c r="CQ31" s="142">
        <f t="shared" si="6"/>
        <v>0</v>
      </c>
      <c r="CR31" s="142">
        <f t="shared" si="7"/>
        <v>0</v>
      </c>
      <c r="CS31" s="142">
        <f t="shared" si="8"/>
        <v>0</v>
      </c>
      <c r="CT31" s="142">
        <f t="shared" si="9"/>
        <v>0</v>
      </c>
      <c r="CU31" s="47">
        <f t="shared" si="10"/>
        <v>0</v>
      </c>
    </row>
    <row r="32" spans="1:99" ht="12.75" customHeight="1" x14ac:dyDescent="0.2">
      <c r="B32" s="22"/>
      <c r="C32" s="40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3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41"/>
      <c r="CK32" s="48">
        <f>SUM(CK30:CK31)</f>
        <v>0</v>
      </c>
      <c r="CL32" s="49">
        <f t="shared" ref="CL32:CU32" si="13">SUM(CL30:CL31)</f>
        <v>0</v>
      </c>
      <c r="CM32" s="49">
        <f t="shared" si="13"/>
        <v>0</v>
      </c>
      <c r="CN32" s="49">
        <f t="shared" si="13"/>
        <v>0</v>
      </c>
      <c r="CO32" s="49">
        <f t="shared" si="13"/>
        <v>0</v>
      </c>
      <c r="CP32" s="49">
        <f t="shared" si="13"/>
        <v>0</v>
      </c>
      <c r="CQ32" s="49">
        <f t="shared" si="13"/>
        <v>0</v>
      </c>
      <c r="CR32" s="49">
        <f t="shared" si="13"/>
        <v>0</v>
      </c>
      <c r="CS32" s="49">
        <f t="shared" si="13"/>
        <v>0</v>
      </c>
      <c r="CT32" s="49">
        <f t="shared" si="13"/>
        <v>0</v>
      </c>
      <c r="CU32" s="50">
        <f t="shared" si="13"/>
        <v>0</v>
      </c>
    </row>
    <row r="33" spans="1:99" ht="12.75" customHeight="1" x14ac:dyDescent="0.2">
      <c r="AO33" s="3"/>
      <c r="AP33" s="3"/>
      <c r="AQ33" s="3"/>
      <c r="AR33" s="3"/>
      <c r="AS33" s="3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12"/>
    </row>
    <row r="34" spans="1:99" ht="12.75" customHeight="1" x14ac:dyDescent="0.2">
      <c r="A34" s="31" t="s">
        <v>18</v>
      </c>
      <c r="B34" s="22">
        <f>SUM(B10:B32)</f>
        <v>0</v>
      </c>
      <c r="AO34" s="32"/>
      <c r="AP34" s="32"/>
      <c r="AQ34" s="13"/>
      <c r="AR34" s="13"/>
      <c r="AS34" s="13"/>
    </row>
    <row r="35" spans="1:99" ht="12.75" customHeight="1" x14ac:dyDescent="0.2">
      <c r="A35" s="33"/>
      <c r="AG35" s="3" t="s">
        <v>19</v>
      </c>
      <c r="AO35" s="3"/>
      <c r="AP35" s="3"/>
      <c r="AQ35" s="3"/>
      <c r="AR35" s="3"/>
      <c r="AS35" s="3"/>
    </row>
    <row r="36" spans="1:99" ht="12.75" customHeight="1" x14ac:dyDescent="0.2">
      <c r="A36" s="31" t="s">
        <v>20</v>
      </c>
      <c r="C36" s="3" t="s">
        <v>31</v>
      </c>
      <c r="D36" s="3">
        <f>COUNTIF(D9:D32,"D7")</f>
        <v>0</v>
      </c>
      <c r="E36" s="3">
        <f t="shared" ref="E36:BP36" si="14">COUNTIF(E9:E32,"D7")</f>
        <v>0</v>
      </c>
      <c r="F36" s="3">
        <f t="shared" si="14"/>
        <v>0</v>
      </c>
      <c r="G36" s="3">
        <f t="shared" si="14"/>
        <v>0</v>
      </c>
      <c r="H36" s="3">
        <f t="shared" si="14"/>
        <v>0</v>
      </c>
      <c r="I36" s="3">
        <f t="shared" si="14"/>
        <v>0</v>
      </c>
      <c r="J36" s="3">
        <f t="shared" si="14"/>
        <v>0</v>
      </c>
      <c r="K36" s="3">
        <f t="shared" si="14"/>
        <v>0</v>
      </c>
      <c r="L36" s="3">
        <f t="shared" si="14"/>
        <v>0</v>
      </c>
      <c r="M36" s="3">
        <f t="shared" si="14"/>
        <v>0</v>
      </c>
      <c r="N36" s="3">
        <f t="shared" si="14"/>
        <v>0</v>
      </c>
      <c r="O36" s="3">
        <f t="shared" si="14"/>
        <v>0</v>
      </c>
      <c r="P36" s="3">
        <f t="shared" si="14"/>
        <v>0</v>
      </c>
      <c r="Q36" s="3">
        <f t="shared" si="14"/>
        <v>0</v>
      </c>
      <c r="R36" s="3">
        <f t="shared" si="14"/>
        <v>0</v>
      </c>
      <c r="S36" s="3">
        <f t="shared" si="14"/>
        <v>0</v>
      </c>
      <c r="T36" s="3">
        <f t="shared" si="14"/>
        <v>0</v>
      </c>
      <c r="U36" s="3">
        <f t="shared" si="14"/>
        <v>0</v>
      </c>
      <c r="V36" s="3">
        <f t="shared" si="14"/>
        <v>0</v>
      </c>
      <c r="W36" s="3">
        <f t="shared" si="14"/>
        <v>0</v>
      </c>
      <c r="X36" s="3">
        <f t="shared" si="14"/>
        <v>0</v>
      </c>
      <c r="Y36" s="3">
        <f t="shared" si="14"/>
        <v>0</v>
      </c>
      <c r="Z36" s="3">
        <f t="shared" si="14"/>
        <v>0</v>
      </c>
      <c r="AA36" s="3">
        <f t="shared" si="14"/>
        <v>0</v>
      </c>
      <c r="AB36" s="3">
        <f t="shared" si="14"/>
        <v>0</v>
      </c>
      <c r="AC36" s="3">
        <f t="shared" si="14"/>
        <v>0</v>
      </c>
      <c r="AD36" s="3">
        <f t="shared" si="14"/>
        <v>0</v>
      </c>
      <c r="AE36" s="3">
        <f t="shared" si="14"/>
        <v>0</v>
      </c>
      <c r="AF36" s="3">
        <f t="shared" si="14"/>
        <v>0</v>
      </c>
      <c r="AG36" s="3">
        <f t="shared" si="14"/>
        <v>0</v>
      </c>
      <c r="AH36" s="3">
        <f t="shared" si="14"/>
        <v>0</v>
      </c>
      <c r="AI36" s="3">
        <f t="shared" si="14"/>
        <v>0</v>
      </c>
      <c r="AJ36" s="3">
        <f t="shared" si="14"/>
        <v>0</v>
      </c>
      <c r="AK36" s="3">
        <f t="shared" si="14"/>
        <v>0</v>
      </c>
      <c r="AL36" s="3">
        <f t="shared" si="14"/>
        <v>0</v>
      </c>
      <c r="AM36" s="3">
        <f t="shared" si="14"/>
        <v>0</v>
      </c>
      <c r="AN36" s="3">
        <f t="shared" si="14"/>
        <v>0</v>
      </c>
      <c r="AO36" s="3">
        <f t="shared" si="14"/>
        <v>0</v>
      </c>
      <c r="AP36" s="3">
        <f t="shared" si="14"/>
        <v>0</v>
      </c>
      <c r="AQ36" s="3">
        <f t="shared" si="14"/>
        <v>0</v>
      </c>
      <c r="AR36" s="3">
        <f t="shared" si="14"/>
        <v>0</v>
      </c>
      <c r="AS36" s="3">
        <f t="shared" si="14"/>
        <v>0</v>
      </c>
      <c r="AT36" s="3">
        <f t="shared" si="14"/>
        <v>0</v>
      </c>
      <c r="AU36" s="3">
        <f t="shared" si="14"/>
        <v>0</v>
      </c>
      <c r="AV36" s="3">
        <f t="shared" si="14"/>
        <v>0</v>
      </c>
      <c r="AW36" s="3">
        <f t="shared" si="14"/>
        <v>0</v>
      </c>
      <c r="AX36" s="3">
        <f t="shared" si="14"/>
        <v>0</v>
      </c>
      <c r="AY36" s="3">
        <f t="shared" si="14"/>
        <v>0</v>
      </c>
      <c r="AZ36" s="3">
        <f t="shared" si="14"/>
        <v>0</v>
      </c>
      <c r="BA36" s="3">
        <f t="shared" si="14"/>
        <v>0</v>
      </c>
      <c r="BB36" s="3">
        <f t="shared" si="14"/>
        <v>0</v>
      </c>
      <c r="BC36" s="3">
        <f t="shared" si="14"/>
        <v>0</v>
      </c>
      <c r="BD36" s="3">
        <f t="shared" si="14"/>
        <v>0</v>
      </c>
      <c r="BE36" s="3">
        <f t="shared" si="14"/>
        <v>0</v>
      </c>
      <c r="BF36" s="3">
        <f t="shared" si="14"/>
        <v>0</v>
      </c>
      <c r="BG36" s="3">
        <f t="shared" si="14"/>
        <v>0</v>
      </c>
      <c r="BH36" s="3">
        <f t="shared" si="14"/>
        <v>0</v>
      </c>
      <c r="BI36" s="3">
        <f t="shared" si="14"/>
        <v>0</v>
      </c>
      <c r="BJ36" s="3">
        <f t="shared" si="14"/>
        <v>0</v>
      </c>
      <c r="BK36" s="3">
        <f t="shared" si="14"/>
        <v>0</v>
      </c>
      <c r="BL36" s="3">
        <f t="shared" si="14"/>
        <v>0</v>
      </c>
      <c r="BM36" s="3">
        <f t="shared" si="14"/>
        <v>0</v>
      </c>
      <c r="BN36" s="3">
        <f t="shared" si="14"/>
        <v>0</v>
      </c>
      <c r="BO36" s="3">
        <f t="shared" si="14"/>
        <v>0</v>
      </c>
      <c r="BP36" s="3">
        <f t="shared" si="14"/>
        <v>0</v>
      </c>
      <c r="BQ36" s="3">
        <f t="shared" ref="BQ36:CI36" si="15">COUNTIF(BQ9:BQ32,"D7")</f>
        <v>0</v>
      </c>
      <c r="BR36" s="3">
        <f t="shared" si="15"/>
        <v>0</v>
      </c>
      <c r="BS36" s="3">
        <f t="shared" si="15"/>
        <v>0</v>
      </c>
      <c r="BT36" s="3">
        <f t="shared" si="15"/>
        <v>0</v>
      </c>
      <c r="BU36" s="3">
        <f t="shared" si="15"/>
        <v>0</v>
      </c>
      <c r="BV36" s="3">
        <f t="shared" si="15"/>
        <v>0</v>
      </c>
      <c r="BW36" s="3">
        <f t="shared" si="15"/>
        <v>0</v>
      </c>
      <c r="BX36" s="3">
        <f t="shared" si="15"/>
        <v>0</v>
      </c>
      <c r="BY36" s="3">
        <f t="shared" si="15"/>
        <v>0</v>
      </c>
      <c r="BZ36" s="3">
        <f t="shared" si="15"/>
        <v>0</v>
      </c>
      <c r="CA36" s="3">
        <f t="shared" si="15"/>
        <v>0</v>
      </c>
      <c r="CB36" s="3">
        <f t="shared" si="15"/>
        <v>0</v>
      </c>
      <c r="CC36" s="3">
        <f t="shared" si="15"/>
        <v>0</v>
      </c>
      <c r="CD36" s="3">
        <f t="shared" si="15"/>
        <v>0</v>
      </c>
      <c r="CE36" s="3">
        <f t="shared" si="15"/>
        <v>0</v>
      </c>
      <c r="CF36" s="3">
        <f t="shared" si="15"/>
        <v>0</v>
      </c>
      <c r="CG36" s="3">
        <f t="shared" si="15"/>
        <v>0</v>
      </c>
      <c r="CH36" s="3">
        <f t="shared" si="15"/>
        <v>0</v>
      </c>
      <c r="CI36" s="3">
        <f t="shared" si="15"/>
        <v>0</v>
      </c>
    </row>
    <row r="37" spans="1:99" ht="12.75" customHeight="1" x14ac:dyDescent="0.2">
      <c r="A37" s="31"/>
      <c r="C37" s="3" t="s">
        <v>30</v>
      </c>
      <c r="D37" s="3">
        <f>COUNTIF(D10:D31,"D9")</f>
        <v>0</v>
      </c>
      <c r="E37" s="3">
        <f t="shared" ref="E37:BP37" si="16">COUNTIF(E10:E31,"D9")</f>
        <v>0</v>
      </c>
      <c r="F37" s="3">
        <f t="shared" si="16"/>
        <v>0</v>
      </c>
      <c r="G37" s="3">
        <f t="shared" si="16"/>
        <v>0</v>
      </c>
      <c r="H37" s="3">
        <f t="shared" si="16"/>
        <v>0</v>
      </c>
      <c r="I37" s="3">
        <f t="shared" si="16"/>
        <v>0</v>
      </c>
      <c r="J37" s="3">
        <f t="shared" si="16"/>
        <v>0</v>
      </c>
      <c r="K37" s="3">
        <f t="shared" si="16"/>
        <v>0</v>
      </c>
      <c r="L37" s="3">
        <f t="shared" si="16"/>
        <v>0</v>
      </c>
      <c r="M37" s="3">
        <f t="shared" si="16"/>
        <v>0</v>
      </c>
      <c r="N37" s="3">
        <f t="shared" si="16"/>
        <v>0</v>
      </c>
      <c r="O37" s="3">
        <f t="shared" si="16"/>
        <v>0</v>
      </c>
      <c r="P37" s="3">
        <f t="shared" si="16"/>
        <v>0</v>
      </c>
      <c r="Q37" s="3">
        <f t="shared" si="16"/>
        <v>0</v>
      </c>
      <c r="R37" s="3">
        <f t="shared" si="16"/>
        <v>0</v>
      </c>
      <c r="S37" s="3">
        <f t="shared" si="16"/>
        <v>0</v>
      </c>
      <c r="T37" s="3">
        <f t="shared" si="16"/>
        <v>0</v>
      </c>
      <c r="U37" s="3">
        <f t="shared" si="16"/>
        <v>0</v>
      </c>
      <c r="V37" s="3">
        <f t="shared" si="16"/>
        <v>0</v>
      </c>
      <c r="W37" s="3">
        <f t="shared" si="16"/>
        <v>0</v>
      </c>
      <c r="X37" s="3">
        <f t="shared" si="16"/>
        <v>0</v>
      </c>
      <c r="Y37" s="3">
        <f t="shared" si="16"/>
        <v>0</v>
      </c>
      <c r="Z37" s="3">
        <f t="shared" si="16"/>
        <v>0</v>
      </c>
      <c r="AA37" s="3">
        <f t="shared" si="16"/>
        <v>0</v>
      </c>
      <c r="AB37" s="3">
        <f t="shared" si="16"/>
        <v>0</v>
      </c>
      <c r="AC37" s="3">
        <f t="shared" si="16"/>
        <v>0</v>
      </c>
      <c r="AD37" s="3">
        <f t="shared" si="16"/>
        <v>0</v>
      </c>
      <c r="AE37" s="3">
        <f t="shared" si="16"/>
        <v>0</v>
      </c>
      <c r="AF37" s="3">
        <f t="shared" si="16"/>
        <v>0</v>
      </c>
      <c r="AG37" s="3">
        <f t="shared" si="16"/>
        <v>0</v>
      </c>
      <c r="AH37" s="3">
        <f t="shared" si="16"/>
        <v>0</v>
      </c>
      <c r="AI37" s="3">
        <f t="shared" si="16"/>
        <v>0</v>
      </c>
      <c r="AJ37" s="3">
        <f t="shared" si="16"/>
        <v>0</v>
      </c>
      <c r="AK37" s="3">
        <f t="shared" si="16"/>
        <v>0</v>
      </c>
      <c r="AL37" s="3">
        <f t="shared" si="16"/>
        <v>0</v>
      </c>
      <c r="AM37" s="3">
        <f t="shared" si="16"/>
        <v>0</v>
      </c>
      <c r="AN37" s="3">
        <f t="shared" si="16"/>
        <v>0</v>
      </c>
      <c r="AO37" s="3">
        <f t="shared" si="16"/>
        <v>0</v>
      </c>
      <c r="AP37" s="3">
        <f t="shared" si="16"/>
        <v>0</v>
      </c>
      <c r="AQ37" s="3">
        <f t="shared" si="16"/>
        <v>0</v>
      </c>
      <c r="AR37" s="3">
        <f t="shared" si="16"/>
        <v>0</v>
      </c>
      <c r="AS37" s="3">
        <f t="shared" si="16"/>
        <v>0</v>
      </c>
      <c r="AT37" s="3">
        <f t="shared" si="16"/>
        <v>0</v>
      </c>
      <c r="AU37" s="3">
        <f t="shared" si="16"/>
        <v>0</v>
      </c>
      <c r="AV37" s="3">
        <f t="shared" si="16"/>
        <v>0</v>
      </c>
      <c r="AW37" s="3">
        <f t="shared" si="16"/>
        <v>0</v>
      </c>
      <c r="AX37" s="3">
        <f t="shared" si="16"/>
        <v>0</v>
      </c>
      <c r="AY37" s="3">
        <f t="shared" si="16"/>
        <v>0</v>
      </c>
      <c r="AZ37" s="3">
        <f t="shared" si="16"/>
        <v>0</v>
      </c>
      <c r="BA37" s="3">
        <f t="shared" si="16"/>
        <v>0</v>
      </c>
      <c r="BB37" s="3">
        <f t="shared" si="16"/>
        <v>0</v>
      </c>
      <c r="BC37" s="3">
        <f t="shared" si="16"/>
        <v>0</v>
      </c>
      <c r="BD37" s="3">
        <f t="shared" si="16"/>
        <v>0</v>
      </c>
      <c r="BE37" s="3">
        <f t="shared" si="16"/>
        <v>0</v>
      </c>
      <c r="BF37" s="3">
        <f t="shared" si="16"/>
        <v>0</v>
      </c>
      <c r="BG37" s="3">
        <f t="shared" si="16"/>
        <v>0</v>
      </c>
      <c r="BH37" s="3">
        <f t="shared" si="16"/>
        <v>0</v>
      </c>
      <c r="BI37" s="3">
        <f t="shared" si="16"/>
        <v>0</v>
      </c>
      <c r="BJ37" s="3">
        <f t="shared" si="16"/>
        <v>0</v>
      </c>
      <c r="BK37" s="3">
        <f t="shared" si="16"/>
        <v>0</v>
      </c>
      <c r="BL37" s="3">
        <f t="shared" si="16"/>
        <v>0</v>
      </c>
      <c r="BM37" s="3">
        <f t="shared" si="16"/>
        <v>0</v>
      </c>
      <c r="BN37" s="3">
        <f t="shared" si="16"/>
        <v>0</v>
      </c>
      <c r="BO37" s="3">
        <f t="shared" si="16"/>
        <v>0</v>
      </c>
      <c r="BP37" s="3">
        <f t="shared" si="16"/>
        <v>0</v>
      </c>
      <c r="BQ37" s="3">
        <f t="shared" ref="BQ37:CI37" si="17">COUNTIF(BQ10:BQ31,"D9")</f>
        <v>0</v>
      </c>
      <c r="BR37" s="3">
        <f t="shared" si="17"/>
        <v>0</v>
      </c>
      <c r="BS37" s="3">
        <f t="shared" si="17"/>
        <v>0</v>
      </c>
      <c r="BT37" s="3">
        <f t="shared" si="17"/>
        <v>0</v>
      </c>
      <c r="BU37" s="3">
        <f t="shared" si="17"/>
        <v>0</v>
      </c>
      <c r="BV37" s="3">
        <f t="shared" si="17"/>
        <v>0</v>
      </c>
      <c r="BW37" s="3">
        <f t="shared" si="17"/>
        <v>0</v>
      </c>
      <c r="BX37" s="3">
        <f t="shared" si="17"/>
        <v>0</v>
      </c>
      <c r="BY37" s="3">
        <f t="shared" si="17"/>
        <v>0</v>
      </c>
      <c r="BZ37" s="3">
        <f t="shared" si="17"/>
        <v>0</v>
      </c>
      <c r="CA37" s="3">
        <f t="shared" si="17"/>
        <v>0</v>
      </c>
      <c r="CB37" s="3">
        <f t="shared" si="17"/>
        <v>0</v>
      </c>
      <c r="CC37" s="3">
        <f t="shared" si="17"/>
        <v>0</v>
      </c>
      <c r="CD37" s="3">
        <f t="shared" si="17"/>
        <v>0</v>
      </c>
      <c r="CE37" s="3">
        <f t="shared" si="17"/>
        <v>0</v>
      </c>
      <c r="CF37" s="3">
        <f t="shared" si="17"/>
        <v>0</v>
      </c>
      <c r="CG37" s="3">
        <f t="shared" si="17"/>
        <v>0</v>
      </c>
      <c r="CH37" s="3">
        <f t="shared" si="17"/>
        <v>0</v>
      </c>
      <c r="CI37" s="3">
        <f t="shared" si="17"/>
        <v>0</v>
      </c>
    </row>
    <row r="38" spans="1:99" ht="12.75" customHeight="1" x14ac:dyDescent="0.2">
      <c r="C38" s="3" t="s">
        <v>32</v>
      </c>
      <c r="D38" s="3">
        <f>COUNTIF(D10:D31,"D11")</f>
        <v>0</v>
      </c>
      <c r="E38" s="3">
        <f t="shared" ref="E38:BP38" si="18">COUNTIF(E10:E31,"D11")</f>
        <v>0</v>
      </c>
      <c r="F38" s="3">
        <f t="shared" si="18"/>
        <v>0</v>
      </c>
      <c r="G38" s="3">
        <f t="shared" si="18"/>
        <v>0</v>
      </c>
      <c r="H38" s="3">
        <f t="shared" si="18"/>
        <v>0</v>
      </c>
      <c r="I38" s="3">
        <f t="shared" si="18"/>
        <v>0</v>
      </c>
      <c r="J38" s="3">
        <f t="shared" si="18"/>
        <v>0</v>
      </c>
      <c r="K38" s="3">
        <f t="shared" si="18"/>
        <v>0</v>
      </c>
      <c r="L38" s="3">
        <f t="shared" si="18"/>
        <v>0</v>
      </c>
      <c r="M38" s="3">
        <f t="shared" si="18"/>
        <v>0</v>
      </c>
      <c r="N38" s="3">
        <f t="shared" si="18"/>
        <v>0</v>
      </c>
      <c r="O38" s="3">
        <f t="shared" si="18"/>
        <v>0</v>
      </c>
      <c r="P38" s="3">
        <f t="shared" si="18"/>
        <v>0</v>
      </c>
      <c r="Q38" s="3">
        <f t="shared" si="18"/>
        <v>0</v>
      </c>
      <c r="R38" s="3">
        <f t="shared" si="18"/>
        <v>0</v>
      </c>
      <c r="S38" s="3">
        <f t="shared" si="18"/>
        <v>0</v>
      </c>
      <c r="T38" s="3">
        <f t="shared" si="18"/>
        <v>0</v>
      </c>
      <c r="U38" s="3">
        <f t="shared" si="18"/>
        <v>0</v>
      </c>
      <c r="V38" s="3">
        <f t="shared" si="18"/>
        <v>0</v>
      </c>
      <c r="W38" s="3">
        <f t="shared" si="18"/>
        <v>0</v>
      </c>
      <c r="X38" s="3">
        <f t="shared" si="18"/>
        <v>0</v>
      </c>
      <c r="Y38" s="3">
        <f t="shared" si="18"/>
        <v>0</v>
      </c>
      <c r="Z38" s="3">
        <f t="shared" si="18"/>
        <v>0</v>
      </c>
      <c r="AA38" s="3">
        <f t="shared" si="18"/>
        <v>0</v>
      </c>
      <c r="AB38" s="3">
        <f t="shared" si="18"/>
        <v>0</v>
      </c>
      <c r="AC38" s="3">
        <f t="shared" si="18"/>
        <v>0</v>
      </c>
      <c r="AD38" s="3">
        <f t="shared" si="18"/>
        <v>0</v>
      </c>
      <c r="AE38" s="3">
        <f t="shared" si="18"/>
        <v>0</v>
      </c>
      <c r="AF38" s="3">
        <f t="shared" si="18"/>
        <v>0</v>
      </c>
      <c r="AG38" s="3">
        <f t="shared" si="18"/>
        <v>0</v>
      </c>
      <c r="AH38" s="3">
        <f t="shared" si="18"/>
        <v>0</v>
      </c>
      <c r="AI38" s="3">
        <f t="shared" si="18"/>
        <v>0</v>
      </c>
      <c r="AJ38" s="3">
        <f t="shared" si="18"/>
        <v>0</v>
      </c>
      <c r="AK38" s="3">
        <f t="shared" si="18"/>
        <v>0</v>
      </c>
      <c r="AL38" s="3">
        <f t="shared" si="18"/>
        <v>0</v>
      </c>
      <c r="AM38" s="3">
        <f t="shared" si="18"/>
        <v>0</v>
      </c>
      <c r="AN38" s="3">
        <f t="shared" si="18"/>
        <v>0</v>
      </c>
      <c r="AO38" s="3">
        <f t="shared" si="18"/>
        <v>0</v>
      </c>
      <c r="AP38" s="3">
        <f t="shared" si="18"/>
        <v>0</v>
      </c>
      <c r="AQ38" s="3">
        <f t="shared" si="18"/>
        <v>0</v>
      </c>
      <c r="AR38" s="3">
        <f t="shared" si="18"/>
        <v>0</v>
      </c>
      <c r="AS38" s="3">
        <f t="shared" si="18"/>
        <v>0</v>
      </c>
      <c r="AT38" s="3">
        <f t="shared" si="18"/>
        <v>0</v>
      </c>
      <c r="AU38" s="3">
        <f t="shared" si="18"/>
        <v>0</v>
      </c>
      <c r="AV38" s="3">
        <f t="shared" si="18"/>
        <v>0</v>
      </c>
      <c r="AW38" s="3">
        <f t="shared" si="18"/>
        <v>0</v>
      </c>
      <c r="AX38" s="3">
        <f t="shared" si="18"/>
        <v>0</v>
      </c>
      <c r="AY38" s="3">
        <f t="shared" si="18"/>
        <v>0</v>
      </c>
      <c r="AZ38" s="3">
        <f t="shared" si="18"/>
        <v>0</v>
      </c>
      <c r="BA38" s="3">
        <f t="shared" si="18"/>
        <v>0</v>
      </c>
      <c r="BB38" s="3">
        <f t="shared" si="18"/>
        <v>0</v>
      </c>
      <c r="BC38" s="3">
        <f t="shared" si="18"/>
        <v>0</v>
      </c>
      <c r="BD38" s="3">
        <f t="shared" si="18"/>
        <v>0</v>
      </c>
      <c r="BE38" s="3">
        <f t="shared" si="18"/>
        <v>0</v>
      </c>
      <c r="BF38" s="3">
        <f t="shared" si="18"/>
        <v>0</v>
      </c>
      <c r="BG38" s="3">
        <f t="shared" si="18"/>
        <v>0</v>
      </c>
      <c r="BH38" s="3">
        <f t="shared" si="18"/>
        <v>0</v>
      </c>
      <c r="BI38" s="3">
        <f t="shared" si="18"/>
        <v>0</v>
      </c>
      <c r="BJ38" s="3">
        <f t="shared" si="18"/>
        <v>0</v>
      </c>
      <c r="BK38" s="3">
        <f t="shared" si="18"/>
        <v>0</v>
      </c>
      <c r="BL38" s="3">
        <f t="shared" si="18"/>
        <v>0</v>
      </c>
      <c r="BM38" s="3">
        <f t="shared" si="18"/>
        <v>0</v>
      </c>
      <c r="BN38" s="3">
        <f t="shared" si="18"/>
        <v>0</v>
      </c>
      <c r="BO38" s="3">
        <f t="shared" si="18"/>
        <v>0</v>
      </c>
      <c r="BP38" s="3">
        <f t="shared" si="18"/>
        <v>0</v>
      </c>
      <c r="BQ38" s="3">
        <f t="shared" ref="BQ38:CI38" si="19">COUNTIF(BQ10:BQ31,"D11")</f>
        <v>0</v>
      </c>
      <c r="BR38" s="3">
        <f t="shared" si="19"/>
        <v>0</v>
      </c>
      <c r="BS38" s="3">
        <f t="shared" si="19"/>
        <v>0</v>
      </c>
      <c r="BT38" s="3">
        <f t="shared" si="19"/>
        <v>0</v>
      </c>
      <c r="BU38" s="3">
        <f t="shared" si="19"/>
        <v>0</v>
      </c>
      <c r="BV38" s="3">
        <f t="shared" si="19"/>
        <v>0</v>
      </c>
      <c r="BW38" s="3">
        <f t="shared" si="19"/>
        <v>0</v>
      </c>
      <c r="BX38" s="3">
        <f t="shared" si="19"/>
        <v>0</v>
      </c>
      <c r="BY38" s="3">
        <f t="shared" si="19"/>
        <v>0</v>
      </c>
      <c r="BZ38" s="3">
        <f t="shared" si="19"/>
        <v>0</v>
      </c>
      <c r="CA38" s="3">
        <f t="shared" si="19"/>
        <v>0</v>
      </c>
      <c r="CB38" s="3">
        <f t="shared" si="19"/>
        <v>0</v>
      </c>
      <c r="CC38" s="3">
        <f t="shared" si="19"/>
        <v>0</v>
      </c>
      <c r="CD38" s="3">
        <f t="shared" si="19"/>
        <v>0</v>
      </c>
      <c r="CE38" s="3">
        <f t="shared" si="19"/>
        <v>0</v>
      </c>
      <c r="CF38" s="3">
        <f t="shared" si="19"/>
        <v>0</v>
      </c>
      <c r="CG38" s="3">
        <f t="shared" si="19"/>
        <v>0</v>
      </c>
      <c r="CH38" s="3">
        <f t="shared" si="19"/>
        <v>0</v>
      </c>
      <c r="CI38" s="3">
        <f t="shared" si="19"/>
        <v>0</v>
      </c>
    </row>
    <row r="39" spans="1:99" ht="12.75" customHeight="1" x14ac:dyDescent="0.2">
      <c r="C39" s="3" t="s">
        <v>33</v>
      </c>
      <c r="D39" s="3">
        <f>COUNTIF(D10:D31,"E1")</f>
        <v>0</v>
      </c>
      <c r="E39" s="3">
        <f t="shared" ref="E39:BP39" si="20">COUNTIF(E10:E31,"E1")</f>
        <v>0</v>
      </c>
      <c r="F39" s="3">
        <f t="shared" si="20"/>
        <v>0</v>
      </c>
      <c r="G39" s="3">
        <f t="shared" si="20"/>
        <v>0</v>
      </c>
      <c r="H39" s="3">
        <f t="shared" si="20"/>
        <v>0</v>
      </c>
      <c r="I39" s="3">
        <f t="shared" si="20"/>
        <v>0</v>
      </c>
      <c r="J39" s="3">
        <f t="shared" si="20"/>
        <v>0</v>
      </c>
      <c r="K39" s="3">
        <f t="shared" si="20"/>
        <v>0</v>
      </c>
      <c r="L39" s="3">
        <f t="shared" si="20"/>
        <v>0</v>
      </c>
      <c r="M39" s="3">
        <f t="shared" si="20"/>
        <v>0</v>
      </c>
      <c r="N39" s="3">
        <f t="shared" si="20"/>
        <v>0</v>
      </c>
      <c r="O39" s="3">
        <f t="shared" si="20"/>
        <v>0</v>
      </c>
      <c r="P39" s="3">
        <f t="shared" si="20"/>
        <v>0</v>
      </c>
      <c r="Q39" s="3">
        <f t="shared" si="20"/>
        <v>0</v>
      </c>
      <c r="R39" s="3">
        <f t="shared" si="20"/>
        <v>0</v>
      </c>
      <c r="S39" s="3">
        <f t="shared" si="20"/>
        <v>0</v>
      </c>
      <c r="T39" s="3">
        <f t="shared" si="20"/>
        <v>0</v>
      </c>
      <c r="U39" s="3">
        <f t="shared" si="20"/>
        <v>0</v>
      </c>
      <c r="V39" s="3">
        <f t="shared" si="20"/>
        <v>0</v>
      </c>
      <c r="W39" s="3">
        <f t="shared" si="20"/>
        <v>0</v>
      </c>
      <c r="X39" s="3">
        <f t="shared" si="20"/>
        <v>0</v>
      </c>
      <c r="Y39" s="3">
        <f t="shared" si="20"/>
        <v>0</v>
      </c>
      <c r="Z39" s="3">
        <f t="shared" si="20"/>
        <v>0</v>
      </c>
      <c r="AA39" s="3">
        <f t="shared" si="20"/>
        <v>0</v>
      </c>
      <c r="AB39" s="3">
        <f t="shared" si="20"/>
        <v>0</v>
      </c>
      <c r="AC39" s="3">
        <f t="shared" si="20"/>
        <v>0</v>
      </c>
      <c r="AD39" s="3">
        <f t="shared" si="20"/>
        <v>0</v>
      </c>
      <c r="AE39" s="3">
        <f t="shared" si="20"/>
        <v>0</v>
      </c>
      <c r="AF39" s="3">
        <f t="shared" si="20"/>
        <v>0</v>
      </c>
      <c r="AG39" s="3">
        <f t="shared" si="20"/>
        <v>0</v>
      </c>
      <c r="AH39" s="3">
        <f t="shared" si="20"/>
        <v>0</v>
      </c>
      <c r="AI39" s="3">
        <f t="shared" si="20"/>
        <v>0</v>
      </c>
      <c r="AJ39" s="3">
        <f t="shared" si="20"/>
        <v>0</v>
      </c>
      <c r="AK39" s="3">
        <f t="shared" si="20"/>
        <v>0</v>
      </c>
      <c r="AL39" s="3">
        <f t="shared" si="20"/>
        <v>0</v>
      </c>
      <c r="AM39" s="3">
        <f t="shared" si="20"/>
        <v>0</v>
      </c>
      <c r="AN39" s="3">
        <f t="shared" si="20"/>
        <v>0</v>
      </c>
      <c r="AO39" s="3">
        <f t="shared" si="20"/>
        <v>0</v>
      </c>
      <c r="AP39" s="3">
        <f t="shared" si="20"/>
        <v>0</v>
      </c>
      <c r="AQ39" s="3">
        <f t="shared" si="20"/>
        <v>0</v>
      </c>
      <c r="AR39" s="3">
        <f t="shared" si="20"/>
        <v>0</v>
      </c>
      <c r="AS39" s="3">
        <f t="shared" si="20"/>
        <v>0</v>
      </c>
      <c r="AT39" s="3">
        <f t="shared" si="20"/>
        <v>0</v>
      </c>
      <c r="AU39" s="3">
        <f t="shared" si="20"/>
        <v>0</v>
      </c>
      <c r="AV39" s="3">
        <f t="shared" si="20"/>
        <v>0</v>
      </c>
      <c r="AW39" s="3">
        <f t="shared" si="20"/>
        <v>0</v>
      </c>
      <c r="AX39" s="3">
        <f t="shared" si="20"/>
        <v>0</v>
      </c>
      <c r="AY39" s="3">
        <f t="shared" si="20"/>
        <v>0</v>
      </c>
      <c r="AZ39" s="3">
        <f t="shared" si="20"/>
        <v>0</v>
      </c>
      <c r="BA39" s="3">
        <f t="shared" si="20"/>
        <v>0</v>
      </c>
      <c r="BB39" s="3">
        <f t="shared" si="20"/>
        <v>0</v>
      </c>
      <c r="BC39" s="3">
        <f t="shared" si="20"/>
        <v>0</v>
      </c>
      <c r="BD39" s="3">
        <f t="shared" si="20"/>
        <v>0</v>
      </c>
      <c r="BE39" s="3">
        <f t="shared" si="20"/>
        <v>0</v>
      </c>
      <c r="BF39" s="3">
        <f t="shared" si="20"/>
        <v>0</v>
      </c>
      <c r="BG39" s="3">
        <f t="shared" si="20"/>
        <v>0</v>
      </c>
      <c r="BH39" s="3">
        <f t="shared" si="20"/>
        <v>0</v>
      </c>
      <c r="BI39" s="3">
        <f t="shared" si="20"/>
        <v>0</v>
      </c>
      <c r="BJ39" s="3">
        <f t="shared" si="20"/>
        <v>0</v>
      </c>
      <c r="BK39" s="3">
        <f t="shared" si="20"/>
        <v>0</v>
      </c>
      <c r="BL39" s="3">
        <f t="shared" si="20"/>
        <v>0</v>
      </c>
      <c r="BM39" s="3">
        <f t="shared" si="20"/>
        <v>0</v>
      </c>
      <c r="BN39" s="3">
        <f t="shared" si="20"/>
        <v>0</v>
      </c>
      <c r="BO39" s="3">
        <f t="shared" si="20"/>
        <v>0</v>
      </c>
      <c r="BP39" s="3">
        <f t="shared" si="20"/>
        <v>0</v>
      </c>
      <c r="BQ39" s="3">
        <f t="shared" ref="BQ39:CI39" si="21">COUNTIF(BQ10:BQ31,"E1")</f>
        <v>0</v>
      </c>
      <c r="BR39" s="3">
        <f t="shared" si="21"/>
        <v>0</v>
      </c>
      <c r="BS39" s="3">
        <f t="shared" si="21"/>
        <v>0</v>
      </c>
      <c r="BT39" s="3">
        <f t="shared" si="21"/>
        <v>0</v>
      </c>
      <c r="BU39" s="3">
        <f t="shared" si="21"/>
        <v>0</v>
      </c>
      <c r="BV39" s="3">
        <f t="shared" si="21"/>
        <v>0</v>
      </c>
      <c r="BW39" s="3">
        <f t="shared" si="21"/>
        <v>0</v>
      </c>
      <c r="BX39" s="3">
        <f t="shared" si="21"/>
        <v>0</v>
      </c>
      <c r="BY39" s="3">
        <f t="shared" si="21"/>
        <v>0</v>
      </c>
      <c r="BZ39" s="3">
        <f t="shared" si="21"/>
        <v>0</v>
      </c>
      <c r="CA39" s="3">
        <f t="shared" si="21"/>
        <v>0</v>
      </c>
      <c r="CB39" s="3">
        <f t="shared" si="21"/>
        <v>0</v>
      </c>
      <c r="CC39" s="3">
        <f t="shared" si="21"/>
        <v>0</v>
      </c>
      <c r="CD39" s="3">
        <f t="shared" si="21"/>
        <v>0</v>
      </c>
      <c r="CE39" s="3">
        <f t="shared" si="21"/>
        <v>0</v>
      </c>
      <c r="CF39" s="3">
        <f t="shared" si="21"/>
        <v>0</v>
      </c>
      <c r="CG39" s="3">
        <f t="shared" si="21"/>
        <v>0</v>
      </c>
      <c r="CH39" s="3">
        <f t="shared" si="21"/>
        <v>0</v>
      </c>
      <c r="CI39" s="3">
        <f t="shared" si="21"/>
        <v>0</v>
      </c>
    </row>
    <row r="40" spans="1:99" ht="12.75" customHeight="1" x14ac:dyDescent="0.2">
      <c r="C40" s="3" t="s">
        <v>34</v>
      </c>
      <c r="D40" s="3">
        <f>COUNTIF(D10:D31,"E2")</f>
        <v>0</v>
      </c>
      <c r="E40" s="3">
        <f t="shared" ref="E40:BP40" si="22">COUNTIF(E10:E31,"E2")</f>
        <v>0</v>
      </c>
      <c r="F40" s="3">
        <f t="shared" si="22"/>
        <v>0</v>
      </c>
      <c r="G40" s="3">
        <f t="shared" si="22"/>
        <v>0</v>
      </c>
      <c r="H40" s="3">
        <f t="shared" si="22"/>
        <v>0</v>
      </c>
      <c r="I40" s="3">
        <f t="shared" si="22"/>
        <v>0</v>
      </c>
      <c r="J40" s="3">
        <f t="shared" si="22"/>
        <v>0</v>
      </c>
      <c r="K40" s="3">
        <f t="shared" si="22"/>
        <v>0</v>
      </c>
      <c r="L40" s="3">
        <f t="shared" si="22"/>
        <v>0</v>
      </c>
      <c r="M40" s="3">
        <f t="shared" si="22"/>
        <v>0</v>
      </c>
      <c r="N40" s="3">
        <f t="shared" si="22"/>
        <v>0</v>
      </c>
      <c r="O40" s="3">
        <f t="shared" si="22"/>
        <v>0</v>
      </c>
      <c r="P40" s="3">
        <f t="shared" si="22"/>
        <v>0</v>
      </c>
      <c r="Q40" s="3">
        <f t="shared" si="22"/>
        <v>0</v>
      </c>
      <c r="R40" s="3">
        <f t="shared" si="22"/>
        <v>0</v>
      </c>
      <c r="S40" s="3">
        <f t="shared" si="22"/>
        <v>0</v>
      </c>
      <c r="T40" s="3">
        <f t="shared" si="22"/>
        <v>0</v>
      </c>
      <c r="U40" s="3">
        <f t="shared" si="22"/>
        <v>0</v>
      </c>
      <c r="V40" s="3">
        <f t="shared" si="22"/>
        <v>0</v>
      </c>
      <c r="W40" s="3">
        <f t="shared" si="22"/>
        <v>0</v>
      </c>
      <c r="X40" s="3">
        <f t="shared" si="22"/>
        <v>0</v>
      </c>
      <c r="Y40" s="3">
        <f t="shared" si="22"/>
        <v>0</v>
      </c>
      <c r="Z40" s="3">
        <f t="shared" si="22"/>
        <v>0</v>
      </c>
      <c r="AA40" s="3">
        <f t="shared" si="22"/>
        <v>0</v>
      </c>
      <c r="AB40" s="3">
        <f t="shared" si="22"/>
        <v>0</v>
      </c>
      <c r="AC40" s="3">
        <f t="shared" si="22"/>
        <v>0</v>
      </c>
      <c r="AD40" s="3">
        <f t="shared" si="22"/>
        <v>0</v>
      </c>
      <c r="AE40" s="3">
        <f t="shared" si="22"/>
        <v>0</v>
      </c>
      <c r="AF40" s="3">
        <f t="shared" si="22"/>
        <v>0</v>
      </c>
      <c r="AG40" s="3">
        <f t="shared" si="22"/>
        <v>0</v>
      </c>
      <c r="AH40" s="3">
        <f t="shared" si="22"/>
        <v>0</v>
      </c>
      <c r="AI40" s="3">
        <f t="shared" si="22"/>
        <v>0</v>
      </c>
      <c r="AJ40" s="3">
        <f t="shared" si="22"/>
        <v>0</v>
      </c>
      <c r="AK40" s="3">
        <f t="shared" si="22"/>
        <v>0</v>
      </c>
      <c r="AL40" s="3">
        <f t="shared" si="22"/>
        <v>0</v>
      </c>
      <c r="AM40" s="3">
        <f t="shared" si="22"/>
        <v>0</v>
      </c>
      <c r="AN40" s="3">
        <f t="shared" si="22"/>
        <v>0</v>
      </c>
      <c r="AO40" s="3">
        <f t="shared" si="22"/>
        <v>0</v>
      </c>
      <c r="AP40" s="3">
        <f t="shared" si="22"/>
        <v>0</v>
      </c>
      <c r="AQ40" s="3">
        <f t="shared" si="22"/>
        <v>0</v>
      </c>
      <c r="AR40" s="3">
        <f t="shared" si="22"/>
        <v>0</v>
      </c>
      <c r="AS40" s="3">
        <f t="shared" si="22"/>
        <v>0</v>
      </c>
      <c r="AT40" s="3">
        <f t="shared" si="22"/>
        <v>0</v>
      </c>
      <c r="AU40" s="3">
        <f t="shared" si="22"/>
        <v>0</v>
      </c>
      <c r="AV40" s="3">
        <f t="shared" si="22"/>
        <v>0</v>
      </c>
      <c r="AW40" s="3">
        <f t="shared" si="22"/>
        <v>0</v>
      </c>
      <c r="AX40" s="3">
        <f t="shared" si="22"/>
        <v>0</v>
      </c>
      <c r="AY40" s="3">
        <f t="shared" si="22"/>
        <v>0</v>
      </c>
      <c r="AZ40" s="3">
        <f t="shared" si="22"/>
        <v>0</v>
      </c>
      <c r="BA40" s="3">
        <f t="shared" si="22"/>
        <v>0</v>
      </c>
      <c r="BB40" s="3">
        <f t="shared" si="22"/>
        <v>0</v>
      </c>
      <c r="BC40" s="3">
        <f t="shared" si="22"/>
        <v>0</v>
      </c>
      <c r="BD40" s="3">
        <f t="shared" si="22"/>
        <v>0</v>
      </c>
      <c r="BE40" s="3">
        <f t="shared" si="22"/>
        <v>0</v>
      </c>
      <c r="BF40" s="3">
        <f t="shared" si="22"/>
        <v>0</v>
      </c>
      <c r="BG40" s="3">
        <f t="shared" si="22"/>
        <v>0</v>
      </c>
      <c r="BH40" s="3">
        <f t="shared" si="22"/>
        <v>0</v>
      </c>
      <c r="BI40" s="3">
        <f t="shared" si="22"/>
        <v>0</v>
      </c>
      <c r="BJ40" s="3">
        <f t="shared" si="22"/>
        <v>0</v>
      </c>
      <c r="BK40" s="3">
        <f t="shared" si="22"/>
        <v>0</v>
      </c>
      <c r="BL40" s="3">
        <f t="shared" si="22"/>
        <v>0</v>
      </c>
      <c r="BM40" s="3">
        <f t="shared" si="22"/>
        <v>0</v>
      </c>
      <c r="BN40" s="3">
        <f t="shared" si="22"/>
        <v>0</v>
      </c>
      <c r="BO40" s="3">
        <f t="shared" si="22"/>
        <v>0</v>
      </c>
      <c r="BP40" s="3">
        <f t="shared" si="22"/>
        <v>0</v>
      </c>
      <c r="BQ40" s="3">
        <f t="shared" ref="BQ40:CI40" si="23">COUNTIF(BQ10:BQ31,"E2")</f>
        <v>0</v>
      </c>
      <c r="BR40" s="3">
        <f t="shared" si="23"/>
        <v>0</v>
      </c>
      <c r="BS40" s="3">
        <f t="shared" si="23"/>
        <v>0</v>
      </c>
      <c r="BT40" s="3">
        <f t="shared" si="23"/>
        <v>0</v>
      </c>
      <c r="BU40" s="3">
        <f t="shared" si="23"/>
        <v>0</v>
      </c>
      <c r="BV40" s="3">
        <f t="shared" si="23"/>
        <v>0</v>
      </c>
      <c r="BW40" s="3">
        <f t="shared" si="23"/>
        <v>0</v>
      </c>
      <c r="BX40" s="3">
        <f t="shared" si="23"/>
        <v>0</v>
      </c>
      <c r="BY40" s="3">
        <f t="shared" si="23"/>
        <v>0</v>
      </c>
      <c r="BZ40" s="3">
        <f t="shared" si="23"/>
        <v>0</v>
      </c>
      <c r="CA40" s="3">
        <f t="shared" si="23"/>
        <v>0</v>
      </c>
      <c r="CB40" s="3">
        <f t="shared" si="23"/>
        <v>0</v>
      </c>
      <c r="CC40" s="3">
        <f t="shared" si="23"/>
        <v>0</v>
      </c>
      <c r="CD40" s="3">
        <f t="shared" si="23"/>
        <v>0</v>
      </c>
      <c r="CE40" s="3">
        <f t="shared" si="23"/>
        <v>0</v>
      </c>
      <c r="CF40" s="3">
        <f t="shared" si="23"/>
        <v>0</v>
      </c>
      <c r="CG40" s="3">
        <f t="shared" si="23"/>
        <v>0</v>
      </c>
      <c r="CH40" s="3">
        <f t="shared" si="23"/>
        <v>0</v>
      </c>
      <c r="CI40" s="3">
        <f t="shared" si="23"/>
        <v>0</v>
      </c>
    </row>
    <row r="41" spans="1:99" ht="12.75" customHeight="1" x14ac:dyDescent="0.2">
      <c r="C41" s="3" t="s">
        <v>35</v>
      </c>
      <c r="D41" s="3">
        <f>COUNTIF(D10:D31,"E3")</f>
        <v>0</v>
      </c>
      <c r="E41" s="3">
        <f t="shared" ref="E41:BP41" si="24">COUNTIF(E10:E31,"E3")</f>
        <v>0</v>
      </c>
      <c r="F41" s="3">
        <f t="shared" si="24"/>
        <v>0</v>
      </c>
      <c r="G41" s="3">
        <f t="shared" si="24"/>
        <v>0</v>
      </c>
      <c r="H41" s="3">
        <f t="shared" si="24"/>
        <v>0</v>
      </c>
      <c r="I41" s="3">
        <f t="shared" si="24"/>
        <v>0</v>
      </c>
      <c r="J41" s="3">
        <f t="shared" si="24"/>
        <v>0</v>
      </c>
      <c r="K41" s="3">
        <f t="shared" si="24"/>
        <v>0</v>
      </c>
      <c r="L41" s="3">
        <f t="shared" si="24"/>
        <v>0</v>
      </c>
      <c r="M41" s="3">
        <f t="shared" si="24"/>
        <v>0</v>
      </c>
      <c r="N41" s="3">
        <f t="shared" si="24"/>
        <v>0</v>
      </c>
      <c r="O41" s="3">
        <f t="shared" si="24"/>
        <v>0</v>
      </c>
      <c r="P41" s="3">
        <f t="shared" si="24"/>
        <v>0</v>
      </c>
      <c r="Q41" s="3">
        <f t="shared" si="24"/>
        <v>0</v>
      </c>
      <c r="R41" s="3">
        <f t="shared" si="24"/>
        <v>0</v>
      </c>
      <c r="S41" s="3">
        <f t="shared" si="24"/>
        <v>0</v>
      </c>
      <c r="T41" s="3">
        <f t="shared" si="24"/>
        <v>0</v>
      </c>
      <c r="U41" s="3">
        <f t="shared" si="24"/>
        <v>0</v>
      </c>
      <c r="V41" s="3">
        <f t="shared" si="24"/>
        <v>0</v>
      </c>
      <c r="W41" s="3">
        <f t="shared" si="24"/>
        <v>0</v>
      </c>
      <c r="X41" s="3">
        <f t="shared" si="24"/>
        <v>0</v>
      </c>
      <c r="Y41" s="3">
        <f t="shared" si="24"/>
        <v>0</v>
      </c>
      <c r="Z41" s="3">
        <f t="shared" si="24"/>
        <v>0</v>
      </c>
      <c r="AA41" s="3">
        <f t="shared" si="24"/>
        <v>0</v>
      </c>
      <c r="AB41" s="3">
        <f t="shared" si="24"/>
        <v>0</v>
      </c>
      <c r="AC41" s="3">
        <f t="shared" si="24"/>
        <v>0</v>
      </c>
      <c r="AD41" s="3">
        <f t="shared" si="24"/>
        <v>0</v>
      </c>
      <c r="AE41" s="3">
        <f t="shared" si="24"/>
        <v>0</v>
      </c>
      <c r="AF41" s="3">
        <f t="shared" si="24"/>
        <v>0</v>
      </c>
      <c r="AG41" s="3">
        <f t="shared" si="24"/>
        <v>0</v>
      </c>
      <c r="AH41" s="3">
        <f t="shared" si="24"/>
        <v>0</v>
      </c>
      <c r="AI41" s="3">
        <f t="shared" si="24"/>
        <v>0</v>
      </c>
      <c r="AJ41" s="3">
        <f t="shared" si="24"/>
        <v>0</v>
      </c>
      <c r="AK41" s="3">
        <f t="shared" si="24"/>
        <v>0</v>
      </c>
      <c r="AL41" s="3">
        <f t="shared" si="24"/>
        <v>0</v>
      </c>
      <c r="AM41" s="3">
        <f t="shared" si="24"/>
        <v>0</v>
      </c>
      <c r="AN41" s="3">
        <f t="shared" si="24"/>
        <v>0</v>
      </c>
      <c r="AO41" s="3">
        <f t="shared" si="24"/>
        <v>0</v>
      </c>
      <c r="AP41" s="3">
        <f t="shared" si="24"/>
        <v>0</v>
      </c>
      <c r="AQ41" s="3">
        <f t="shared" si="24"/>
        <v>0</v>
      </c>
      <c r="AR41" s="3">
        <f t="shared" si="24"/>
        <v>0</v>
      </c>
      <c r="AS41" s="3">
        <f t="shared" si="24"/>
        <v>0</v>
      </c>
      <c r="AT41" s="3">
        <f t="shared" si="24"/>
        <v>0</v>
      </c>
      <c r="AU41" s="3">
        <f t="shared" si="24"/>
        <v>0</v>
      </c>
      <c r="AV41" s="3">
        <f t="shared" si="24"/>
        <v>0</v>
      </c>
      <c r="AW41" s="3">
        <f t="shared" si="24"/>
        <v>0</v>
      </c>
      <c r="AX41" s="3">
        <f t="shared" si="24"/>
        <v>0</v>
      </c>
      <c r="AY41" s="3">
        <f t="shared" si="24"/>
        <v>0</v>
      </c>
      <c r="AZ41" s="3">
        <f t="shared" si="24"/>
        <v>0</v>
      </c>
      <c r="BA41" s="3">
        <f t="shared" si="24"/>
        <v>0</v>
      </c>
      <c r="BB41" s="3">
        <f t="shared" si="24"/>
        <v>0</v>
      </c>
      <c r="BC41" s="3">
        <f t="shared" si="24"/>
        <v>0</v>
      </c>
      <c r="BD41" s="3">
        <f t="shared" si="24"/>
        <v>0</v>
      </c>
      <c r="BE41" s="3">
        <f t="shared" si="24"/>
        <v>0</v>
      </c>
      <c r="BF41" s="3">
        <f t="shared" si="24"/>
        <v>0</v>
      </c>
      <c r="BG41" s="3">
        <f t="shared" si="24"/>
        <v>0</v>
      </c>
      <c r="BH41" s="3">
        <f t="shared" si="24"/>
        <v>0</v>
      </c>
      <c r="BI41" s="3">
        <f t="shared" si="24"/>
        <v>0</v>
      </c>
      <c r="BJ41" s="3">
        <f t="shared" si="24"/>
        <v>0</v>
      </c>
      <c r="BK41" s="3">
        <f t="shared" si="24"/>
        <v>0</v>
      </c>
      <c r="BL41" s="3">
        <f t="shared" si="24"/>
        <v>0</v>
      </c>
      <c r="BM41" s="3">
        <f t="shared" si="24"/>
        <v>0</v>
      </c>
      <c r="BN41" s="3">
        <f t="shared" si="24"/>
        <v>0</v>
      </c>
      <c r="BO41" s="3">
        <f t="shared" si="24"/>
        <v>0</v>
      </c>
      <c r="BP41" s="3">
        <f t="shared" si="24"/>
        <v>0</v>
      </c>
      <c r="BQ41" s="3">
        <f t="shared" ref="BQ41:CI41" si="25">COUNTIF(BQ10:BQ31,"E3")</f>
        <v>0</v>
      </c>
      <c r="BR41" s="3">
        <f t="shared" si="25"/>
        <v>0</v>
      </c>
      <c r="BS41" s="3">
        <f t="shared" si="25"/>
        <v>0</v>
      </c>
      <c r="BT41" s="3">
        <f t="shared" si="25"/>
        <v>0</v>
      </c>
      <c r="BU41" s="3">
        <f t="shared" si="25"/>
        <v>0</v>
      </c>
      <c r="BV41" s="3">
        <f t="shared" si="25"/>
        <v>0</v>
      </c>
      <c r="BW41" s="3">
        <f t="shared" si="25"/>
        <v>0</v>
      </c>
      <c r="BX41" s="3">
        <f t="shared" si="25"/>
        <v>0</v>
      </c>
      <c r="BY41" s="3">
        <f t="shared" si="25"/>
        <v>0</v>
      </c>
      <c r="BZ41" s="3">
        <f t="shared" si="25"/>
        <v>0</v>
      </c>
      <c r="CA41" s="3">
        <f t="shared" si="25"/>
        <v>0</v>
      </c>
      <c r="CB41" s="3">
        <f t="shared" si="25"/>
        <v>0</v>
      </c>
      <c r="CC41" s="3">
        <f t="shared" si="25"/>
        <v>0</v>
      </c>
      <c r="CD41" s="3">
        <f t="shared" si="25"/>
        <v>0</v>
      </c>
      <c r="CE41" s="3">
        <f t="shared" si="25"/>
        <v>0</v>
      </c>
      <c r="CF41" s="3">
        <f t="shared" si="25"/>
        <v>0</v>
      </c>
      <c r="CG41" s="3">
        <f t="shared" si="25"/>
        <v>0</v>
      </c>
      <c r="CH41" s="3">
        <f t="shared" si="25"/>
        <v>0</v>
      </c>
      <c r="CI41" s="3">
        <f t="shared" si="25"/>
        <v>0</v>
      </c>
    </row>
    <row r="42" spans="1:99" ht="12.75" customHeight="1" x14ac:dyDescent="0.2">
      <c r="C42" s="3" t="s">
        <v>9</v>
      </c>
      <c r="D42" s="3">
        <f>COUNTIF(D10:D31,"N")</f>
        <v>0</v>
      </c>
      <c r="E42" s="3">
        <f t="shared" ref="E42:BP42" si="26">COUNTIF(E10:E31,"N")</f>
        <v>0</v>
      </c>
      <c r="F42" s="3">
        <f t="shared" si="26"/>
        <v>0</v>
      </c>
      <c r="G42" s="3">
        <f t="shared" si="26"/>
        <v>0</v>
      </c>
      <c r="H42" s="3">
        <f t="shared" si="26"/>
        <v>0</v>
      </c>
      <c r="I42" s="3">
        <f t="shared" si="26"/>
        <v>0</v>
      </c>
      <c r="J42" s="3">
        <f t="shared" si="26"/>
        <v>0</v>
      </c>
      <c r="K42" s="3">
        <f t="shared" si="26"/>
        <v>0</v>
      </c>
      <c r="L42" s="3">
        <f t="shared" si="26"/>
        <v>0</v>
      </c>
      <c r="M42" s="3">
        <f t="shared" si="26"/>
        <v>0</v>
      </c>
      <c r="N42" s="3">
        <f t="shared" si="26"/>
        <v>0</v>
      </c>
      <c r="O42" s="3">
        <f t="shared" si="26"/>
        <v>0</v>
      </c>
      <c r="P42" s="3">
        <f t="shared" si="26"/>
        <v>0</v>
      </c>
      <c r="Q42" s="3">
        <f t="shared" si="26"/>
        <v>0</v>
      </c>
      <c r="R42" s="3">
        <f t="shared" si="26"/>
        <v>0</v>
      </c>
      <c r="S42" s="3">
        <f t="shared" si="26"/>
        <v>0</v>
      </c>
      <c r="T42" s="3">
        <f t="shared" si="26"/>
        <v>0</v>
      </c>
      <c r="U42" s="3">
        <f t="shared" si="26"/>
        <v>0</v>
      </c>
      <c r="V42" s="3">
        <f t="shared" si="26"/>
        <v>0</v>
      </c>
      <c r="W42" s="3">
        <f t="shared" si="26"/>
        <v>0</v>
      </c>
      <c r="X42" s="3">
        <f t="shared" si="26"/>
        <v>0</v>
      </c>
      <c r="Y42" s="3">
        <f t="shared" si="26"/>
        <v>0</v>
      </c>
      <c r="Z42" s="3">
        <f t="shared" si="26"/>
        <v>0</v>
      </c>
      <c r="AA42" s="3">
        <f t="shared" si="26"/>
        <v>0</v>
      </c>
      <c r="AB42" s="3">
        <f t="shared" si="26"/>
        <v>0</v>
      </c>
      <c r="AC42" s="3">
        <f t="shared" si="26"/>
        <v>0</v>
      </c>
      <c r="AD42" s="3">
        <f t="shared" si="26"/>
        <v>0</v>
      </c>
      <c r="AE42" s="3">
        <f t="shared" si="26"/>
        <v>0</v>
      </c>
      <c r="AF42" s="3">
        <f t="shared" si="26"/>
        <v>0</v>
      </c>
      <c r="AG42" s="3">
        <f t="shared" si="26"/>
        <v>0</v>
      </c>
      <c r="AH42" s="3">
        <f t="shared" si="26"/>
        <v>0</v>
      </c>
      <c r="AI42" s="3">
        <f t="shared" si="26"/>
        <v>0</v>
      </c>
      <c r="AJ42" s="3">
        <f t="shared" si="26"/>
        <v>0</v>
      </c>
      <c r="AK42" s="3">
        <f t="shared" si="26"/>
        <v>0</v>
      </c>
      <c r="AL42" s="3">
        <f t="shared" si="26"/>
        <v>0</v>
      </c>
      <c r="AM42" s="3">
        <f t="shared" si="26"/>
        <v>0</v>
      </c>
      <c r="AN42" s="3">
        <f t="shared" si="26"/>
        <v>0</v>
      </c>
      <c r="AO42" s="3">
        <f t="shared" si="26"/>
        <v>0</v>
      </c>
      <c r="AP42" s="3">
        <f t="shared" si="26"/>
        <v>0</v>
      </c>
      <c r="AQ42" s="3">
        <f t="shared" si="26"/>
        <v>0</v>
      </c>
      <c r="AR42" s="3">
        <f t="shared" si="26"/>
        <v>0</v>
      </c>
      <c r="AS42" s="3">
        <f t="shared" si="26"/>
        <v>0</v>
      </c>
      <c r="AT42" s="3">
        <f t="shared" si="26"/>
        <v>0</v>
      </c>
      <c r="AU42" s="3">
        <f t="shared" si="26"/>
        <v>0</v>
      </c>
      <c r="AV42" s="3">
        <f t="shared" si="26"/>
        <v>0</v>
      </c>
      <c r="AW42" s="3">
        <f t="shared" si="26"/>
        <v>0</v>
      </c>
      <c r="AX42" s="3">
        <f t="shared" si="26"/>
        <v>0</v>
      </c>
      <c r="AY42" s="3">
        <f t="shared" si="26"/>
        <v>0</v>
      </c>
      <c r="AZ42" s="3">
        <f t="shared" si="26"/>
        <v>0</v>
      </c>
      <c r="BA42" s="3">
        <f t="shared" si="26"/>
        <v>0</v>
      </c>
      <c r="BB42" s="3">
        <f t="shared" si="26"/>
        <v>0</v>
      </c>
      <c r="BC42" s="3">
        <f t="shared" si="26"/>
        <v>0</v>
      </c>
      <c r="BD42" s="3">
        <f t="shared" si="26"/>
        <v>0</v>
      </c>
      <c r="BE42" s="3">
        <f t="shared" si="26"/>
        <v>0</v>
      </c>
      <c r="BF42" s="3">
        <f t="shared" si="26"/>
        <v>0</v>
      </c>
      <c r="BG42" s="3">
        <f t="shared" si="26"/>
        <v>0</v>
      </c>
      <c r="BH42" s="3">
        <f t="shared" si="26"/>
        <v>0</v>
      </c>
      <c r="BI42" s="3">
        <f t="shared" si="26"/>
        <v>0</v>
      </c>
      <c r="BJ42" s="3">
        <f t="shared" si="26"/>
        <v>0</v>
      </c>
      <c r="BK42" s="3">
        <f t="shared" si="26"/>
        <v>0</v>
      </c>
      <c r="BL42" s="3">
        <f t="shared" si="26"/>
        <v>0</v>
      </c>
      <c r="BM42" s="3">
        <f t="shared" si="26"/>
        <v>0</v>
      </c>
      <c r="BN42" s="3">
        <f t="shared" si="26"/>
        <v>0</v>
      </c>
      <c r="BO42" s="3">
        <f t="shared" si="26"/>
        <v>0</v>
      </c>
      <c r="BP42" s="3">
        <f t="shared" si="26"/>
        <v>0</v>
      </c>
      <c r="BQ42" s="3">
        <f t="shared" ref="BQ42:CI42" si="27">COUNTIF(BQ10:BQ31,"N")</f>
        <v>0</v>
      </c>
      <c r="BR42" s="3">
        <f t="shared" si="27"/>
        <v>0</v>
      </c>
      <c r="BS42" s="3">
        <f t="shared" si="27"/>
        <v>0</v>
      </c>
      <c r="BT42" s="3">
        <f t="shared" si="27"/>
        <v>0</v>
      </c>
      <c r="BU42" s="3">
        <f t="shared" si="27"/>
        <v>0</v>
      </c>
      <c r="BV42" s="3">
        <f t="shared" si="27"/>
        <v>0</v>
      </c>
      <c r="BW42" s="3">
        <f t="shared" si="27"/>
        <v>0</v>
      </c>
      <c r="BX42" s="3">
        <f t="shared" si="27"/>
        <v>0</v>
      </c>
      <c r="BY42" s="3">
        <f t="shared" si="27"/>
        <v>0</v>
      </c>
      <c r="BZ42" s="3">
        <f t="shared" si="27"/>
        <v>0</v>
      </c>
      <c r="CA42" s="3">
        <f t="shared" si="27"/>
        <v>0</v>
      </c>
      <c r="CB42" s="3">
        <f t="shared" si="27"/>
        <v>0</v>
      </c>
      <c r="CC42" s="3">
        <f t="shared" si="27"/>
        <v>0</v>
      </c>
      <c r="CD42" s="3">
        <f t="shared" si="27"/>
        <v>0</v>
      </c>
      <c r="CE42" s="3">
        <f t="shared" si="27"/>
        <v>0</v>
      </c>
      <c r="CF42" s="3">
        <f t="shared" si="27"/>
        <v>0</v>
      </c>
      <c r="CG42" s="3">
        <f t="shared" si="27"/>
        <v>0</v>
      </c>
      <c r="CH42" s="3">
        <f t="shared" si="27"/>
        <v>0</v>
      </c>
      <c r="CI42" s="3">
        <f t="shared" si="27"/>
        <v>0</v>
      </c>
    </row>
    <row r="43" spans="1:99" ht="12.75" customHeight="1" x14ac:dyDescent="0.2">
      <c r="C43" s="3" t="s">
        <v>36</v>
      </c>
      <c r="D43" s="3">
        <f>COUNTIF(D10:D31,"d")</f>
        <v>0</v>
      </c>
      <c r="E43" s="3">
        <f t="shared" ref="E43:BP43" si="28">COUNTIF(E10:E31,"d")</f>
        <v>0</v>
      </c>
      <c r="F43" s="3">
        <f t="shared" si="28"/>
        <v>0</v>
      </c>
      <c r="G43" s="3">
        <f t="shared" si="28"/>
        <v>0</v>
      </c>
      <c r="H43" s="3">
        <f t="shared" si="28"/>
        <v>0</v>
      </c>
      <c r="I43" s="3">
        <f t="shared" si="28"/>
        <v>0</v>
      </c>
      <c r="J43" s="3">
        <f t="shared" si="28"/>
        <v>0</v>
      </c>
      <c r="K43" s="3">
        <f t="shared" si="28"/>
        <v>0</v>
      </c>
      <c r="L43" s="3">
        <f t="shared" si="28"/>
        <v>0</v>
      </c>
      <c r="M43" s="3">
        <f t="shared" si="28"/>
        <v>0</v>
      </c>
      <c r="N43" s="3">
        <f t="shared" si="28"/>
        <v>0</v>
      </c>
      <c r="O43" s="3">
        <f t="shared" si="28"/>
        <v>0</v>
      </c>
      <c r="P43" s="3">
        <f t="shared" si="28"/>
        <v>0</v>
      </c>
      <c r="Q43" s="3">
        <f t="shared" si="28"/>
        <v>0</v>
      </c>
      <c r="R43" s="3">
        <f t="shared" si="28"/>
        <v>0</v>
      </c>
      <c r="S43" s="3">
        <f t="shared" si="28"/>
        <v>0</v>
      </c>
      <c r="T43" s="3">
        <f t="shared" si="28"/>
        <v>0</v>
      </c>
      <c r="U43" s="3">
        <f t="shared" si="28"/>
        <v>0</v>
      </c>
      <c r="V43" s="3">
        <f t="shared" si="28"/>
        <v>0</v>
      </c>
      <c r="W43" s="3">
        <f t="shared" si="28"/>
        <v>0</v>
      </c>
      <c r="X43" s="3">
        <f t="shared" si="28"/>
        <v>0</v>
      </c>
      <c r="Y43" s="3">
        <f t="shared" si="28"/>
        <v>0</v>
      </c>
      <c r="Z43" s="3">
        <f t="shared" si="28"/>
        <v>0</v>
      </c>
      <c r="AA43" s="3">
        <f t="shared" si="28"/>
        <v>0</v>
      </c>
      <c r="AB43" s="3">
        <f t="shared" si="28"/>
        <v>0</v>
      </c>
      <c r="AC43" s="3">
        <f t="shared" si="28"/>
        <v>0</v>
      </c>
      <c r="AD43" s="3">
        <f t="shared" si="28"/>
        <v>0</v>
      </c>
      <c r="AE43" s="3">
        <f t="shared" si="28"/>
        <v>0</v>
      </c>
      <c r="AF43" s="3">
        <f t="shared" si="28"/>
        <v>0</v>
      </c>
      <c r="AG43" s="3">
        <f t="shared" si="28"/>
        <v>0</v>
      </c>
      <c r="AH43" s="3">
        <f t="shared" si="28"/>
        <v>0</v>
      </c>
      <c r="AI43" s="3">
        <f t="shared" si="28"/>
        <v>0</v>
      </c>
      <c r="AJ43" s="3">
        <f t="shared" si="28"/>
        <v>0</v>
      </c>
      <c r="AK43" s="3">
        <f t="shared" si="28"/>
        <v>0</v>
      </c>
      <c r="AL43" s="3">
        <f t="shared" si="28"/>
        <v>0</v>
      </c>
      <c r="AM43" s="3">
        <f t="shared" si="28"/>
        <v>0</v>
      </c>
      <c r="AN43" s="3">
        <f t="shared" si="28"/>
        <v>0</v>
      </c>
      <c r="AO43" s="3">
        <f t="shared" si="28"/>
        <v>0</v>
      </c>
      <c r="AP43" s="3">
        <f t="shared" si="28"/>
        <v>0</v>
      </c>
      <c r="AQ43" s="3">
        <f t="shared" si="28"/>
        <v>0</v>
      </c>
      <c r="AR43" s="3">
        <f t="shared" si="28"/>
        <v>0</v>
      </c>
      <c r="AS43" s="3">
        <f t="shared" si="28"/>
        <v>0</v>
      </c>
      <c r="AT43" s="3">
        <f t="shared" si="28"/>
        <v>0</v>
      </c>
      <c r="AU43" s="3">
        <f t="shared" si="28"/>
        <v>0</v>
      </c>
      <c r="AV43" s="3">
        <f t="shared" si="28"/>
        <v>0</v>
      </c>
      <c r="AW43" s="3">
        <f t="shared" si="28"/>
        <v>0</v>
      </c>
      <c r="AX43" s="3">
        <f t="shared" si="28"/>
        <v>0</v>
      </c>
      <c r="AY43" s="3">
        <f t="shared" si="28"/>
        <v>0</v>
      </c>
      <c r="AZ43" s="3">
        <f t="shared" si="28"/>
        <v>0</v>
      </c>
      <c r="BA43" s="3">
        <f t="shared" si="28"/>
        <v>0</v>
      </c>
      <c r="BB43" s="3">
        <f t="shared" si="28"/>
        <v>0</v>
      </c>
      <c r="BC43" s="3">
        <f t="shared" si="28"/>
        <v>0</v>
      </c>
      <c r="BD43" s="3">
        <f t="shared" si="28"/>
        <v>0</v>
      </c>
      <c r="BE43" s="3">
        <f t="shared" si="28"/>
        <v>0</v>
      </c>
      <c r="BF43" s="3">
        <f t="shared" si="28"/>
        <v>0</v>
      </c>
      <c r="BG43" s="3">
        <f t="shared" si="28"/>
        <v>0</v>
      </c>
      <c r="BH43" s="3">
        <f t="shared" si="28"/>
        <v>0</v>
      </c>
      <c r="BI43" s="3">
        <f t="shared" si="28"/>
        <v>0</v>
      </c>
      <c r="BJ43" s="3">
        <f t="shared" si="28"/>
        <v>0</v>
      </c>
      <c r="BK43" s="3">
        <f t="shared" si="28"/>
        <v>0</v>
      </c>
      <c r="BL43" s="3">
        <f t="shared" si="28"/>
        <v>0</v>
      </c>
      <c r="BM43" s="3">
        <f t="shared" si="28"/>
        <v>0</v>
      </c>
      <c r="BN43" s="3">
        <f t="shared" si="28"/>
        <v>0</v>
      </c>
      <c r="BO43" s="3">
        <f t="shared" si="28"/>
        <v>0</v>
      </c>
      <c r="BP43" s="3">
        <f t="shared" si="28"/>
        <v>0</v>
      </c>
      <c r="BQ43" s="3">
        <f t="shared" ref="BQ43:CI43" si="29">COUNTIF(BQ10:BQ31,"d")</f>
        <v>0</v>
      </c>
      <c r="BR43" s="3">
        <f t="shared" si="29"/>
        <v>0</v>
      </c>
      <c r="BS43" s="3">
        <f t="shared" si="29"/>
        <v>0</v>
      </c>
      <c r="BT43" s="3">
        <f t="shared" si="29"/>
        <v>0</v>
      </c>
      <c r="BU43" s="3">
        <f t="shared" si="29"/>
        <v>0</v>
      </c>
      <c r="BV43" s="3">
        <f t="shared" si="29"/>
        <v>0</v>
      </c>
      <c r="BW43" s="3">
        <f t="shared" si="29"/>
        <v>0</v>
      </c>
      <c r="BX43" s="3">
        <f t="shared" si="29"/>
        <v>0</v>
      </c>
      <c r="BY43" s="3">
        <f t="shared" si="29"/>
        <v>0</v>
      </c>
      <c r="BZ43" s="3">
        <f t="shared" si="29"/>
        <v>0</v>
      </c>
      <c r="CA43" s="3">
        <f t="shared" si="29"/>
        <v>0</v>
      </c>
      <c r="CB43" s="3">
        <f t="shared" si="29"/>
        <v>0</v>
      </c>
      <c r="CC43" s="3">
        <f t="shared" si="29"/>
        <v>0</v>
      </c>
      <c r="CD43" s="3">
        <f t="shared" si="29"/>
        <v>0</v>
      </c>
      <c r="CE43" s="3">
        <f t="shared" si="29"/>
        <v>0</v>
      </c>
      <c r="CF43" s="3">
        <f t="shared" si="29"/>
        <v>0</v>
      </c>
      <c r="CG43" s="3">
        <f t="shared" si="29"/>
        <v>0</v>
      </c>
      <c r="CH43" s="3">
        <f t="shared" si="29"/>
        <v>0</v>
      </c>
      <c r="CI43" s="3">
        <f t="shared" si="29"/>
        <v>0</v>
      </c>
    </row>
    <row r="44" spans="1:99" ht="12.75" customHeight="1" x14ac:dyDescent="0.2"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</row>
    <row r="45" spans="1:99" ht="12.75" customHeight="1" x14ac:dyDescent="0.2"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</row>
    <row r="46" spans="1:99" ht="12.75" customHeight="1" x14ac:dyDescent="0.2">
      <c r="AO46" s="34"/>
      <c r="AP46" s="34"/>
      <c r="AQ46" s="35"/>
      <c r="AR46" s="35"/>
      <c r="AS46" s="35"/>
    </row>
    <row r="47" spans="1:99" ht="12.75" customHeight="1" x14ac:dyDescent="0.2">
      <c r="A47" s="31" t="s">
        <v>21</v>
      </c>
      <c r="B47" s="13"/>
      <c r="C47" s="13"/>
      <c r="D47" s="128" t="s">
        <v>22</v>
      </c>
      <c r="E47" s="128"/>
      <c r="F47" s="128"/>
      <c r="G47" s="128" t="s">
        <v>23</v>
      </c>
      <c r="H47" s="128"/>
      <c r="I47" s="128"/>
      <c r="AO47" s="34"/>
      <c r="AP47" s="34"/>
      <c r="AQ47" s="35"/>
      <c r="AR47" s="35"/>
      <c r="AS47" s="35"/>
    </row>
    <row r="48" spans="1:99" ht="12.75" customHeight="1" x14ac:dyDescent="0.2">
      <c r="D48" s="128"/>
      <c r="E48" s="128"/>
      <c r="F48" s="128"/>
      <c r="G48" s="128"/>
      <c r="H48" s="128"/>
      <c r="I48" s="128"/>
    </row>
    <row r="49" spans="1:165" ht="12.75" customHeight="1" x14ac:dyDescent="0.2">
      <c r="A49" s="34"/>
      <c r="B49" s="35"/>
      <c r="C49" s="34" t="s">
        <v>31</v>
      </c>
      <c r="D49" s="129" t="s">
        <v>24</v>
      </c>
      <c r="E49" s="129"/>
      <c r="F49" s="129"/>
      <c r="G49" s="130">
        <v>7.5</v>
      </c>
      <c r="H49" s="130"/>
      <c r="I49" s="130"/>
    </row>
    <row r="50" spans="1:165" ht="12.75" customHeight="1" x14ac:dyDescent="0.2">
      <c r="A50" s="34"/>
      <c r="B50" s="35"/>
      <c r="C50" s="34" t="s">
        <v>30</v>
      </c>
      <c r="D50" s="129" t="s">
        <v>37</v>
      </c>
      <c r="E50" s="129"/>
      <c r="F50" s="129"/>
      <c r="G50" s="130">
        <v>7.5</v>
      </c>
      <c r="H50" s="130"/>
      <c r="I50" s="130"/>
    </row>
    <row r="51" spans="1:165" ht="12.75" customHeight="1" x14ac:dyDescent="0.2">
      <c r="A51" s="34"/>
      <c r="B51" s="35"/>
      <c r="C51" s="34" t="s">
        <v>32</v>
      </c>
      <c r="D51" s="129" t="s">
        <v>38</v>
      </c>
      <c r="E51" s="129"/>
      <c r="F51" s="129"/>
      <c r="G51" s="130">
        <v>7.5</v>
      </c>
      <c r="H51" s="130"/>
      <c r="I51" s="130"/>
    </row>
    <row r="52" spans="1:165" ht="12.75" customHeight="1" x14ac:dyDescent="0.2">
      <c r="A52" s="34"/>
      <c r="B52" s="35"/>
      <c r="C52" s="34" t="s">
        <v>33</v>
      </c>
      <c r="D52" s="42"/>
      <c r="E52" s="42" t="s">
        <v>39</v>
      </c>
      <c r="F52" s="4"/>
      <c r="G52" s="131">
        <v>7.5</v>
      </c>
      <c r="H52" s="131"/>
      <c r="I52" s="131"/>
    </row>
    <row r="53" spans="1:165" ht="12.75" customHeight="1" x14ac:dyDescent="0.2">
      <c r="A53" s="34"/>
      <c r="B53" s="35"/>
      <c r="C53" s="34" t="s">
        <v>34</v>
      </c>
      <c r="D53" s="4"/>
      <c r="E53" s="4" t="s">
        <v>40</v>
      </c>
      <c r="F53" s="4"/>
      <c r="G53" s="131">
        <v>7.5</v>
      </c>
      <c r="H53" s="131"/>
      <c r="I53" s="131"/>
    </row>
    <row r="54" spans="1:165" ht="12.75" customHeight="1" x14ac:dyDescent="0.2">
      <c r="A54" s="34"/>
      <c r="B54" s="35"/>
      <c r="C54" s="34" t="s">
        <v>35</v>
      </c>
      <c r="D54" s="4"/>
      <c r="E54" s="4" t="s">
        <v>25</v>
      </c>
      <c r="F54" s="4"/>
      <c r="G54" s="131">
        <v>7.5</v>
      </c>
      <c r="H54" s="131"/>
      <c r="I54" s="131"/>
    </row>
    <row r="55" spans="1:165" ht="12.75" customHeight="1" x14ac:dyDescent="0.2">
      <c r="A55" s="34"/>
      <c r="B55" s="35"/>
      <c r="C55" s="34" t="s">
        <v>9</v>
      </c>
      <c r="D55" s="4"/>
      <c r="E55" s="4" t="s">
        <v>26</v>
      </c>
      <c r="F55" s="4"/>
      <c r="G55" s="131">
        <v>7.5</v>
      </c>
      <c r="H55" s="131"/>
      <c r="I55" s="131"/>
    </row>
    <row r="56" spans="1:165" ht="12.75" customHeight="1" x14ac:dyDescent="0.2">
      <c r="A56" s="34"/>
      <c r="B56" s="35"/>
      <c r="C56" s="34" t="s">
        <v>36</v>
      </c>
      <c r="D56" s="4"/>
      <c r="E56" s="4" t="s">
        <v>41</v>
      </c>
      <c r="F56" s="4"/>
      <c r="G56" s="130">
        <v>5.5</v>
      </c>
      <c r="H56" s="130"/>
      <c r="I56" s="130"/>
    </row>
    <row r="57" spans="1:165" s="4" customFormat="1" ht="12.75" customHeight="1" x14ac:dyDescent="0.2">
      <c r="A57" s="34"/>
      <c r="B57" s="35"/>
      <c r="C57" s="34" t="s">
        <v>7</v>
      </c>
      <c r="D57" s="129" t="s">
        <v>27</v>
      </c>
      <c r="E57" s="129"/>
      <c r="F57" s="129"/>
      <c r="G57" s="130">
        <v>7.5</v>
      </c>
      <c r="H57" s="130"/>
      <c r="I57" s="130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</row>
    <row r="58" spans="1:165" s="4" customFormat="1" ht="12.75" customHeight="1" x14ac:dyDescent="0.2">
      <c r="A58" s="3"/>
      <c r="B58" s="3"/>
      <c r="C58" s="1" t="s">
        <v>19</v>
      </c>
      <c r="D58" s="130" t="s">
        <v>28</v>
      </c>
      <c r="E58" s="130"/>
      <c r="F58" s="130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</row>
    <row r="59" spans="1:165" s="4" customFormat="1" ht="12.75" customHeight="1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</row>
    <row r="60" spans="1:165" s="4" customFormat="1" ht="12.75" customHeight="1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</row>
    <row r="61" spans="1:165" s="4" customFormat="1" ht="12.75" customHeight="1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</row>
    <row r="62" spans="1:165" s="4" customFormat="1" ht="12.75" customHeight="1" x14ac:dyDescent="0.2">
      <c r="A62" s="3" t="s">
        <v>29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</row>
    <row r="63" spans="1:165" s="4" customFormat="1" ht="12.75" customHeight="1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</row>
    <row r="64" spans="1:165" s="4" customFormat="1" ht="12.75" customHeight="1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</row>
    <row r="65" spans="1:165" s="4" customFormat="1" ht="12.75" customHeight="1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</row>
    <row r="66" spans="1:165" s="4" customFormat="1" ht="12.75" customHeight="1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</row>
    <row r="67" spans="1:165" s="4" customFormat="1" ht="12.7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</row>
    <row r="68" spans="1:165" s="4" customFormat="1" ht="12.7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</row>
    <row r="69" spans="1:165" s="4" customFormat="1" ht="12.7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</row>
    <row r="70" spans="1:165" s="4" customFormat="1" ht="12.7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</row>
    <row r="71" spans="1:165" s="4" customFormat="1" ht="12.7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</row>
    <row r="72" spans="1:165" s="4" customFormat="1" ht="12.7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</row>
    <row r="73" spans="1:165" s="3" customFormat="1" ht="12.75" customHeight="1" x14ac:dyDescent="0.2">
      <c r="AN73" s="5"/>
      <c r="AO73" s="4"/>
      <c r="AP73" s="4"/>
      <c r="AQ73" s="4"/>
      <c r="AR73" s="4"/>
      <c r="AS73" s="4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</row>
    <row r="74" spans="1:165" s="3" customFormat="1" ht="12.75" customHeight="1" x14ac:dyDescent="0.2">
      <c r="AN74" s="5"/>
      <c r="AO74" s="4"/>
      <c r="AP74" s="4"/>
      <c r="AQ74" s="4"/>
      <c r="AR74" s="4"/>
      <c r="AS74" s="4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</row>
    <row r="75" spans="1:165" s="3" customFormat="1" ht="12.75" customHeight="1" x14ac:dyDescent="0.2">
      <c r="AN75" s="5"/>
      <c r="AO75" s="4"/>
      <c r="AP75" s="4"/>
      <c r="AQ75" s="4"/>
      <c r="AR75" s="4"/>
      <c r="AS75" s="4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</row>
    <row r="76" spans="1:165" s="3" customFormat="1" ht="12.75" customHeight="1" x14ac:dyDescent="0.2">
      <c r="AN76" s="5"/>
      <c r="AO76" s="4"/>
      <c r="AP76" s="4"/>
      <c r="AQ76" s="4"/>
      <c r="AR76" s="4"/>
      <c r="AS76" s="4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</row>
    <row r="77" spans="1:165" s="3" customFormat="1" ht="12.75" customHeight="1" x14ac:dyDescent="0.2">
      <c r="AN77" s="5"/>
      <c r="AO77" s="4"/>
      <c r="AP77" s="4"/>
      <c r="AQ77" s="4"/>
      <c r="AR77" s="4"/>
      <c r="AS77" s="4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</row>
    <row r="78" spans="1:165" s="3" customFormat="1" ht="12.75" customHeight="1" x14ac:dyDescent="0.2">
      <c r="AN78" s="5"/>
      <c r="AO78" s="4"/>
      <c r="AP78" s="4"/>
      <c r="AQ78" s="4"/>
      <c r="AR78" s="4"/>
      <c r="AS78" s="4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</row>
    <row r="79" spans="1:165" s="3" customFormat="1" ht="12.75" customHeight="1" x14ac:dyDescent="0.2">
      <c r="AN79" s="5"/>
      <c r="AO79" s="4"/>
      <c r="AP79" s="4"/>
      <c r="AQ79" s="4"/>
      <c r="AR79" s="4"/>
      <c r="AS79" s="4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</row>
    <row r="80" spans="1:165" s="3" customFormat="1" ht="12.75" customHeight="1" x14ac:dyDescent="0.2">
      <c r="AN80" s="5"/>
      <c r="AO80" s="4"/>
      <c r="AP80" s="4"/>
      <c r="AQ80" s="4"/>
      <c r="AR80" s="4"/>
      <c r="AS80" s="4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</row>
  </sheetData>
  <mergeCells count="20">
    <mergeCell ref="D57:F57"/>
    <mergeCell ref="G57:I57"/>
    <mergeCell ref="D58:F58"/>
    <mergeCell ref="D49:F49"/>
    <mergeCell ref="G49:I49"/>
    <mergeCell ref="D50:F50"/>
    <mergeCell ref="G50:I50"/>
    <mergeCell ref="D51:F51"/>
    <mergeCell ref="G51:I51"/>
    <mergeCell ref="G52:I52"/>
    <mergeCell ref="G53:I53"/>
    <mergeCell ref="G54:I54"/>
    <mergeCell ref="G55:I55"/>
    <mergeCell ref="G56:I56"/>
    <mergeCell ref="B2:G2"/>
    <mergeCell ref="B3:G3"/>
    <mergeCell ref="I3:L3"/>
    <mergeCell ref="B4:G4"/>
    <mergeCell ref="D47:F48"/>
    <mergeCell ref="G47:I48"/>
  </mergeCells>
  <printOptions horizontalCentered="1" gridLines="1" gridLinesSet="0"/>
  <pageMargins left="0" right="0" top="0.78740157480314965" bottom="0.78740157480314965" header="0.51181102362204722" footer="0.51181102362204722"/>
  <pageSetup paperSize="5" scale="95" orientation="landscape" r:id="rId1"/>
  <headerFooter alignWithMargins="0">
    <oddFooter>&amp;L&amp;Z&amp;F&amp;R&amp;D</oddFooter>
  </headerFooter>
  <ignoredErrors>
    <ignoredError sqref="CK10:CU3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66FD0-1E32-4EE2-AD80-96968F774A10}">
  <dimension ref="A1:G44"/>
  <sheetViews>
    <sheetView zoomScaleNormal="100" workbookViewId="0">
      <selection activeCell="F9" sqref="F9"/>
    </sheetView>
  </sheetViews>
  <sheetFormatPr defaultColWidth="9.28515625" defaultRowHeight="15.75" x14ac:dyDescent="0.25"/>
  <cols>
    <col min="1" max="1" width="20.85546875" style="88" customWidth="1"/>
    <col min="2" max="2" width="59.7109375" style="85" customWidth="1"/>
    <col min="3" max="3" width="13.28515625" style="84" customWidth="1"/>
    <col min="4" max="4" width="3.42578125" style="84" customWidth="1"/>
    <col min="5" max="5" width="9.28515625" style="85"/>
    <col min="6" max="6" width="25.85546875" style="85" customWidth="1"/>
    <col min="7" max="7" width="8.85546875" style="84" bestFit="1" customWidth="1"/>
    <col min="8" max="16384" width="9.28515625" style="86"/>
  </cols>
  <sheetData>
    <row r="1" spans="1:7" x14ac:dyDescent="0.25">
      <c r="A1" s="132"/>
      <c r="B1" s="132"/>
    </row>
    <row r="3" spans="1:7" ht="12.75" customHeight="1" thickBot="1" x14ac:dyDescent="0.3">
      <c r="A3" s="87" t="s">
        <v>42</v>
      </c>
      <c r="B3" s="122"/>
      <c r="C3" s="133" t="s">
        <v>43</v>
      </c>
    </row>
    <row r="4" spans="1:7" ht="16.5" thickBot="1" x14ac:dyDescent="0.3">
      <c r="A4" s="87" t="s">
        <v>44</v>
      </c>
      <c r="B4" s="122"/>
      <c r="C4" s="134"/>
    </row>
    <row r="5" spans="1:7" ht="16.5" thickBot="1" x14ac:dyDescent="0.3">
      <c r="A5" s="87" t="s">
        <v>45</v>
      </c>
      <c r="B5" s="122"/>
      <c r="C5" s="135"/>
    </row>
    <row r="6" spans="1:7" ht="16.5" thickBot="1" x14ac:dyDescent="0.3">
      <c r="A6" s="87" t="s">
        <v>3</v>
      </c>
      <c r="B6" s="122"/>
      <c r="C6" s="135"/>
    </row>
    <row r="7" spans="1:7" ht="16.5" thickBot="1" x14ac:dyDescent="0.3">
      <c r="A7" s="87" t="s">
        <v>46</v>
      </c>
      <c r="B7" s="123"/>
      <c r="C7" s="136"/>
    </row>
    <row r="8" spans="1:7" ht="16.5" thickBot="1" x14ac:dyDescent="0.3">
      <c r="B8" s="89"/>
      <c r="C8" s="90"/>
    </row>
    <row r="9" spans="1:7" ht="22.5" customHeight="1" x14ac:dyDescent="0.25">
      <c r="A9" s="137" t="s">
        <v>47</v>
      </c>
      <c r="B9" s="91" t="s">
        <v>48</v>
      </c>
      <c r="C9" s="92">
        <v>1950</v>
      </c>
      <c r="D9" s="93"/>
    </row>
    <row r="10" spans="1:7" ht="16.5" thickBot="1" x14ac:dyDescent="0.3">
      <c r="A10" s="138"/>
      <c r="B10" s="85" t="s">
        <v>49</v>
      </c>
      <c r="C10" s="92">
        <v>97.5</v>
      </c>
    </row>
    <row r="11" spans="1:7" ht="16.5" thickBot="1" x14ac:dyDescent="0.3">
      <c r="A11" s="138"/>
      <c r="B11" s="94" t="s">
        <v>50</v>
      </c>
      <c r="C11" s="95">
        <f>C9-C10</f>
        <v>1852.5</v>
      </c>
      <c r="D11" s="96" t="s">
        <v>51</v>
      </c>
    </row>
    <row r="12" spans="1:7" x14ac:dyDescent="0.25">
      <c r="A12" s="139"/>
      <c r="B12" s="97"/>
      <c r="C12" s="98"/>
      <c r="D12" s="98"/>
      <c r="F12" s="140" t="s">
        <v>52</v>
      </c>
      <c r="G12" s="141"/>
    </row>
    <row r="13" spans="1:7" ht="16.5" thickBot="1" x14ac:dyDescent="0.3">
      <c r="F13" s="99"/>
      <c r="G13" s="100"/>
    </row>
    <row r="14" spans="1:7" ht="48" thickBot="1" x14ac:dyDescent="0.3">
      <c r="A14" s="101" t="s">
        <v>53</v>
      </c>
      <c r="C14" s="124"/>
      <c r="D14" s="96" t="s">
        <v>54</v>
      </c>
      <c r="F14" s="102" t="s">
        <v>55</v>
      </c>
      <c r="G14" s="103">
        <f>SUM(C14)</f>
        <v>0</v>
      </c>
    </row>
    <row r="15" spans="1:7" ht="16.5" thickBot="1" x14ac:dyDescent="0.3">
      <c r="A15" s="104"/>
      <c r="B15" s="97"/>
      <c r="C15" s="98"/>
      <c r="D15" s="98"/>
      <c r="F15" s="105"/>
      <c r="G15" s="106"/>
    </row>
    <row r="16" spans="1:7" ht="48" thickBot="1" x14ac:dyDescent="0.3">
      <c r="A16" s="101" t="s">
        <v>56</v>
      </c>
      <c r="F16" s="102" t="s">
        <v>57</v>
      </c>
      <c r="G16" s="103">
        <v>0</v>
      </c>
    </row>
    <row r="17" spans="1:7" ht="16.5" thickBot="1" x14ac:dyDescent="0.3">
      <c r="A17" s="87" t="s">
        <v>58</v>
      </c>
      <c r="B17" s="107" t="s">
        <v>59</v>
      </c>
      <c r="C17" s="96" t="s">
        <v>60</v>
      </c>
      <c r="F17" s="105"/>
      <c r="G17" s="106"/>
    </row>
    <row r="18" spans="1:7" ht="15" customHeight="1" thickBot="1" x14ac:dyDescent="0.3">
      <c r="A18" s="125">
        <v>0</v>
      </c>
      <c r="B18" s="108">
        <v>4</v>
      </c>
      <c r="C18" s="109">
        <f>A18*B18</f>
        <v>0</v>
      </c>
      <c r="F18" s="102" t="s">
        <v>61</v>
      </c>
      <c r="G18" s="103">
        <v>0</v>
      </c>
    </row>
    <row r="19" spans="1:7" ht="15" customHeight="1" thickBot="1" x14ac:dyDescent="0.3">
      <c r="A19" s="125">
        <v>0</v>
      </c>
      <c r="B19" s="108">
        <v>5.5</v>
      </c>
      <c r="C19" s="109">
        <f>A19*B19</f>
        <v>0</v>
      </c>
      <c r="F19" s="105"/>
      <c r="G19" s="106"/>
    </row>
    <row r="20" spans="1:7" ht="18.75" customHeight="1" thickBot="1" x14ac:dyDescent="0.3">
      <c r="A20" s="125">
        <v>0</v>
      </c>
      <c r="B20" s="108">
        <v>7.5</v>
      </c>
      <c r="C20" s="109">
        <f>A20*B20</f>
        <v>0</v>
      </c>
      <c r="F20" s="102" t="s">
        <v>62</v>
      </c>
      <c r="G20" s="110">
        <f>IF(G14=0,0,(52/G14))</f>
        <v>0</v>
      </c>
    </row>
    <row r="21" spans="1:7" ht="15" customHeight="1" thickBot="1" x14ac:dyDescent="0.3">
      <c r="A21" s="125">
        <v>0</v>
      </c>
      <c r="B21" s="108">
        <v>8</v>
      </c>
      <c r="C21" s="109">
        <f>A21*B21</f>
        <v>0</v>
      </c>
      <c r="F21" s="111"/>
      <c r="G21" s="106"/>
    </row>
    <row r="22" spans="1:7" ht="15" customHeight="1" thickBot="1" x14ac:dyDescent="0.3">
      <c r="A22" s="125">
        <v>0</v>
      </c>
      <c r="B22" s="108">
        <v>11</v>
      </c>
      <c r="C22" s="109">
        <f>A22*B22</f>
        <v>0</v>
      </c>
      <c r="F22" s="102" t="s">
        <v>63</v>
      </c>
      <c r="G22" s="110">
        <f>SUM(G16*G20)</f>
        <v>0</v>
      </c>
    </row>
    <row r="23" spans="1:7" ht="16.5" thickBot="1" x14ac:dyDescent="0.3">
      <c r="A23" s="112"/>
      <c r="B23" s="113"/>
      <c r="C23" s="109"/>
      <c r="F23" s="114" t="s">
        <v>64</v>
      </c>
      <c r="G23" s="110">
        <f>SUM(G18*G20)</f>
        <v>0</v>
      </c>
    </row>
    <row r="24" spans="1:7" ht="16.5" thickBot="1" x14ac:dyDescent="0.3">
      <c r="B24" s="115" t="s">
        <v>65</v>
      </c>
      <c r="C24" s="116">
        <f>SUM(C18:C23)</f>
        <v>0</v>
      </c>
      <c r="D24" s="96" t="s">
        <v>66</v>
      </c>
    </row>
    <row r="25" spans="1:7" x14ac:dyDescent="0.25">
      <c r="A25" s="104"/>
      <c r="B25" s="97"/>
      <c r="C25" s="98"/>
      <c r="D25" s="98"/>
    </row>
    <row r="26" spans="1:7" x14ac:dyDescent="0.25">
      <c r="B26" s="85" t="s">
        <v>67</v>
      </c>
      <c r="C26" s="92">
        <v>52</v>
      </c>
    </row>
    <row r="27" spans="1:7" x14ac:dyDescent="0.25">
      <c r="B27" s="85" t="s">
        <v>68</v>
      </c>
      <c r="C27" s="84">
        <f>C14</f>
        <v>0</v>
      </c>
    </row>
    <row r="28" spans="1:7" ht="16.5" thickBot="1" x14ac:dyDescent="0.3">
      <c r="B28" s="117" t="s">
        <v>69</v>
      </c>
    </row>
    <row r="29" spans="1:7" ht="37.15" customHeight="1" thickBot="1" x14ac:dyDescent="0.3">
      <c r="A29" s="118" t="s">
        <v>70</v>
      </c>
      <c r="C29" s="116">
        <f>IF(C14=0, ,(C26/C27))</f>
        <v>0</v>
      </c>
      <c r="D29" s="96" t="s">
        <v>8</v>
      </c>
    </row>
    <row r="30" spans="1:7" x14ac:dyDescent="0.25">
      <c r="A30" s="104"/>
      <c r="B30" s="97"/>
      <c r="C30" s="98"/>
      <c r="D30" s="98"/>
    </row>
    <row r="31" spans="1:7" x14ac:dyDescent="0.25">
      <c r="B31" s="85" t="s">
        <v>71</v>
      </c>
      <c r="C31" s="92">
        <f>C24</f>
        <v>0</v>
      </c>
    </row>
    <row r="32" spans="1:7" x14ac:dyDescent="0.25">
      <c r="B32" s="85" t="s">
        <v>72</v>
      </c>
      <c r="C32" s="92">
        <f>(C29)</f>
        <v>0</v>
      </c>
    </row>
    <row r="33" spans="1:4" ht="16.5" thickBot="1" x14ac:dyDescent="0.3">
      <c r="B33" s="117" t="s">
        <v>69</v>
      </c>
    </row>
    <row r="34" spans="1:4" ht="48" thickBot="1" x14ac:dyDescent="0.3">
      <c r="A34" s="118" t="s">
        <v>73</v>
      </c>
      <c r="C34" s="116">
        <f>(C31*C32)</f>
        <v>0</v>
      </c>
      <c r="D34" s="96" t="s">
        <v>74</v>
      </c>
    </row>
    <row r="35" spans="1:4" x14ac:dyDescent="0.25">
      <c r="A35" s="119"/>
      <c r="B35" s="97"/>
      <c r="C35" s="98"/>
      <c r="D35" s="120"/>
    </row>
    <row r="36" spans="1:4" x14ac:dyDescent="0.25">
      <c r="A36" s="87" t="s">
        <v>75</v>
      </c>
      <c r="B36" s="85" t="s">
        <v>76</v>
      </c>
      <c r="C36" s="92">
        <f>C11</f>
        <v>1852.5</v>
      </c>
      <c r="D36" s="96"/>
    </row>
    <row r="37" spans="1:4" x14ac:dyDescent="0.25">
      <c r="A37" s="88" t="s">
        <v>77</v>
      </c>
      <c r="D37" s="96"/>
    </row>
    <row r="38" spans="1:4" x14ac:dyDescent="0.25">
      <c r="B38" s="85" t="s">
        <v>78</v>
      </c>
      <c r="C38" s="109">
        <f>(C34-C36)</f>
        <v>-1852.5</v>
      </c>
      <c r="D38" s="96" t="s">
        <v>79</v>
      </c>
    </row>
    <row r="39" spans="1:4" x14ac:dyDescent="0.25">
      <c r="B39" s="88" t="s">
        <v>80</v>
      </c>
      <c r="D39" s="96"/>
    </row>
    <row r="40" spans="1:4" x14ac:dyDescent="0.25">
      <c r="B40" s="88" t="s">
        <v>81</v>
      </c>
      <c r="D40" s="96"/>
    </row>
    <row r="41" spans="1:4" x14ac:dyDescent="0.25">
      <c r="B41" s="88" t="s">
        <v>82</v>
      </c>
      <c r="D41" s="96"/>
    </row>
    <row r="42" spans="1:4" ht="27" customHeight="1" x14ac:dyDescent="0.25">
      <c r="A42" s="104"/>
      <c r="B42" s="121" t="s">
        <v>83</v>
      </c>
      <c r="C42" s="98"/>
      <c r="D42" s="120"/>
    </row>
    <row r="43" spans="1:4" ht="16.5" thickBot="1" x14ac:dyDescent="0.3">
      <c r="A43" s="87" t="s">
        <v>84</v>
      </c>
      <c r="B43" s="85" t="s">
        <v>85</v>
      </c>
      <c r="D43" s="96"/>
    </row>
    <row r="44" spans="1:4" ht="24.75" customHeight="1" thickBot="1" x14ac:dyDescent="0.3">
      <c r="A44" s="104"/>
      <c r="B44" s="97" t="s">
        <v>86</v>
      </c>
      <c r="C44" s="116">
        <f>(C34/C11)</f>
        <v>0</v>
      </c>
      <c r="D44" s="120" t="s">
        <v>87</v>
      </c>
    </row>
  </sheetData>
  <mergeCells count="5">
    <mergeCell ref="A1:B1"/>
    <mergeCell ref="C3:C4"/>
    <mergeCell ref="C5:C7"/>
    <mergeCell ref="A9:A12"/>
    <mergeCell ref="F12:G12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12 week</vt:lpstr>
      <vt:lpstr>FTE Calculation Sheet</vt:lpstr>
      <vt:lpstr>'12 week'!Print_Area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 Tomljenovic</dc:creator>
  <cp:lastModifiedBy>Darwin Sodhi</cp:lastModifiedBy>
  <dcterms:created xsi:type="dcterms:W3CDTF">2024-07-31T22:19:21Z</dcterms:created>
  <dcterms:modified xsi:type="dcterms:W3CDTF">2024-08-07T19:16:24Z</dcterms:modified>
</cp:coreProperties>
</file>