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sodhi\Downloads\"/>
    </mc:Choice>
  </mc:AlternateContent>
  <xr:revisionPtr revIDLastSave="0" documentId="13_ncr:1_{80684591-B36E-417F-90AA-91B0DFCFF7BA}" xr6:coauthVersionLast="47" xr6:coauthVersionMax="47" xr10:uidLastSave="{00000000-0000-0000-0000-000000000000}"/>
  <bookViews>
    <workbookView xWindow="-120" yWindow="-120" windowWidth="29040" windowHeight="15720" xr2:uid="{C42102CB-DA18-4A85-91AC-E1416E83EF3F}"/>
  </bookViews>
  <sheets>
    <sheet name=" 8 week" sheetId="1" r:id="rId1"/>
    <sheet name="FTE Calculation Sheet" sheetId="2" r:id="rId2"/>
  </sheets>
  <definedNames>
    <definedName name="_xlnm.Print_Area" localSheetId="0">' 8 week'!$A$1:$AL$52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28" i="1" l="1"/>
  <c r="BP28" i="1" s="1"/>
  <c r="BP30" i="1" s="1"/>
  <c r="BN10" i="1"/>
  <c r="BN16" i="1" s="1"/>
  <c r="BP26" i="1"/>
  <c r="BP22" i="1"/>
  <c r="BQ28" i="1"/>
  <c r="BQ10" i="1"/>
  <c r="BP11" i="1"/>
  <c r="BP12" i="1"/>
  <c r="BP13" i="1"/>
  <c r="BP14" i="1"/>
  <c r="BP15" i="1"/>
  <c r="BP18" i="1"/>
  <c r="BP19" i="1"/>
  <c r="BP20" i="1"/>
  <c r="BP21" i="1"/>
  <c r="BP24" i="1"/>
  <c r="BP25" i="1"/>
  <c r="BP29" i="1"/>
  <c r="BO18" i="1"/>
  <c r="BO22" i="1" s="1"/>
  <c r="BO10" i="1"/>
  <c r="BQ11" i="1"/>
  <c r="BQ22" i="1"/>
  <c r="BM26" i="1"/>
  <c r="BN26" i="1"/>
  <c r="BO26" i="1"/>
  <c r="BN22" i="1"/>
  <c r="BM22" i="1"/>
  <c r="BM18" i="1"/>
  <c r="BO11" i="1"/>
  <c r="BO12" i="1"/>
  <c r="BO13" i="1"/>
  <c r="BO14" i="1"/>
  <c r="BO15" i="1"/>
  <c r="BO19" i="1"/>
  <c r="BO20" i="1"/>
  <c r="BO21" i="1"/>
  <c r="BO24" i="1"/>
  <c r="BO25" i="1"/>
  <c r="BO28" i="1"/>
  <c r="BO29" i="1"/>
  <c r="BO30" i="1" s="1"/>
  <c r="BN11" i="1"/>
  <c r="BN12" i="1"/>
  <c r="BN13" i="1"/>
  <c r="BN14" i="1"/>
  <c r="BN15" i="1"/>
  <c r="BN18" i="1"/>
  <c r="BN19" i="1"/>
  <c r="BN20" i="1"/>
  <c r="BN21" i="1"/>
  <c r="BN24" i="1"/>
  <c r="BN25" i="1"/>
  <c r="BN29" i="1"/>
  <c r="BM11" i="1"/>
  <c r="BM12" i="1"/>
  <c r="BM13" i="1"/>
  <c r="BM14" i="1"/>
  <c r="BM15" i="1"/>
  <c r="BM19" i="1"/>
  <c r="BM20" i="1"/>
  <c r="BM21" i="1"/>
  <c r="BM24" i="1"/>
  <c r="BM25" i="1"/>
  <c r="BM28" i="1"/>
  <c r="BM29" i="1"/>
  <c r="BM30" i="1" s="1"/>
  <c r="BM10" i="1"/>
  <c r="BM16" i="1" s="1"/>
  <c r="BL18" i="1"/>
  <c r="BK18" i="1"/>
  <c r="BJ18" i="1"/>
  <c r="BI18" i="1"/>
  <c r="BG39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D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D39" i="1"/>
  <c r="D37" i="1"/>
  <c r="D36" i="1"/>
  <c r="D35" i="1"/>
  <c r="D34" i="1"/>
  <c r="BL14" i="1"/>
  <c r="BL15" i="1"/>
  <c r="BL11" i="1"/>
  <c r="BL12" i="1"/>
  <c r="BL13" i="1"/>
  <c r="BL10" i="1"/>
  <c r="BL16" i="1" s="1"/>
  <c r="BK10" i="1"/>
  <c r="BJ10" i="1"/>
  <c r="BI10" i="1"/>
  <c r="B32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N30" i="1" l="1"/>
  <c r="BP10" i="1"/>
  <c r="BP16" i="1" s="1"/>
  <c r="BO16" i="1"/>
  <c r="E36" i="1" l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C29" i="2"/>
  <c r="C32" i="2" s="1"/>
  <c r="C27" i="2"/>
  <c r="C22" i="2"/>
  <c r="C21" i="2"/>
  <c r="G20" i="2"/>
  <c r="G23" i="2" s="1"/>
  <c r="C20" i="2"/>
  <c r="C19" i="2"/>
  <c r="C18" i="2"/>
  <c r="C24" i="2" s="1"/>
  <c r="C31" i="2" s="1"/>
  <c r="G14" i="2"/>
  <c r="C11" i="2"/>
  <c r="C36" i="2" s="1"/>
  <c r="BQ16" i="1"/>
  <c r="BQ12" i="1"/>
  <c r="BQ13" i="1"/>
  <c r="BQ14" i="1"/>
  <c r="BQ15" i="1"/>
  <c r="BQ18" i="1"/>
  <c r="BQ19" i="1"/>
  <c r="BQ20" i="1"/>
  <c r="BQ21" i="1"/>
  <c r="BQ24" i="1"/>
  <c r="BQ26" i="1" s="1"/>
  <c r="BQ25" i="1"/>
  <c r="BQ29" i="1"/>
  <c r="BQ30" i="1" s="1"/>
  <c r="BL19" i="1"/>
  <c r="BL20" i="1"/>
  <c r="BL21" i="1"/>
  <c r="BL24" i="1"/>
  <c r="BL26" i="1" s="1"/>
  <c r="BL25" i="1"/>
  <c r="BL28" i="1"/>
  <c r="BL29" i="1"/>
  <c r="BK11" i="1"/>
  <c r="BK12" i="1"/>
  <c r="BK13" i="1"/>
  <c r="BK14" i="1"/>
  <c r="BK15" i="1"/>
  <c r="BK19" i="1"/>
  <c r="BK20" i="1"/>
  <c r="BK21" i="1"/>
  <c r="BK24" i="1"/>
  <c r="BK25" i="1"/>
  <c r="BK28" i="1"/>
  <c r="BK29" i="1"/>
  <c r="BJ19" i="1"/>
  <c r="BJ20" i="1"/>
  <c r="BJ21" i="1"/>
  <c r="BJ24" i="1"/>
  <c r="BJ25" i="1"/>
  <c r="BJ28" i="1"/>
  <c r="BJ29" i="1"/>
  <c r="BJ30" i="1" s="1"/>
  <c r="BI19" i="1"/>
  <c r="BI20" i="1"/>
  <c r="BI21" i="1"/>
  <c r="BI24" i="1"/>
  <c r="BI25" i="1"/>
  <c r="BI26" i="1" s="1"/>
  <c r="BI28" i="1"/>
  <c r="BI29" i="1"/>
  <c r="BI30" i="1" s="1"/>
  <c r="BJ15" i="1"/>
  <c r="BI15" i="1"/>
  <c r="BJ14" i="1"/>
  <c r="BI14" i="1"/>
  <c r="BJ13" i="1"/>
  <c r="BI13" i="1"/>
  <c r="BJ12" i="1"/>
  <c r="BI12" i="1"/>
  <c r="BJ11" i="1"/>
  <c r="BI11" i="1"/>
  <c r="BK22" i="1" l="1"/>
  <c r="BK26" i="1"/>
  <c r="BK30" i="1"/>
  <c r="BL30" i="1"/>
  <c r="BI22" i="1"/>
  <c r="BJ26" i="1"/>
  <c r="BL22" i="1"/>
  <c r="BJ22" i="1"/>
  <c r="BI16" i="1"/>
  <c r="BK16" i="1"/>
  <c r="BJ16" i="1"/>
  <c r="C34" i="2"/>
  <c r="G22" i="2"/>
  <c r="C44" i="2" l="1"/>
  <c r="C38" i="2"/>
</calcChain>
</file>

<file path=xl/sharedStrings.xml><?xml version="1.0" encoding="utf-8"?>
<sst xmlns="http://schemas.openxmlformats.org/spreadsheetml/2006/main" count="158" uniqueCount="83">
  <si>
    <t>Facility</t>
  </si>
  <si>
    <t>Department Name</t>
  </si>
  <si>
    <t>Draft Date</t>
  </si>
  <si>
    <t>Job Classification</t>
  </si>
  <si>
    <t>Week</t>
  </si>
  <si>
    <t>Total</t>
  </si>
  <si>
    <t>Ends</t>
  </si>
  <si>
    <t>st</t>
  </si>
  <si>
    <t>D</t>
  </si>
  <si>
    <t>E</t>
  </si>
  <si>
    <t>N</t>
  </si>
  <si>
    <t>Shifts</t>
  </si>
  <si>
    <t>Off</t>
  </si>
  <si>
    <t>FTE</t>
  </si>
  <si>
    <t>F</t>
  </si>
  <si>
    <t>S</t>
  </si>
  <si>
    <t>M</t>
  </si>
  <si>
    <t>T</t>
  </si>
  <si>
    <t>W</t>
  </si>
  <si>
    <t>Total FTE</t>
  </si>
  <si>
    <t>Baseline</t>
  </si>
  <si>
    <t>Legend</t>
  </si>
  <si>
    <t xml:space="preserve">Start &amp; Stop Times </t>
  </si>
  <si>
    <t>Paid hours</t>
  </si>
  <si>
    <t>0700-1500</t>
  </si>
  <si>
    <t>1500-2300</t>
  </si>
  <si>
    <t>2300-0700</t>
  </si>
  <si>
    <t>0000-0000</t>
  </si>
  <si>
    <t>`</t>
  </si>
  <si>
    <t>weekend</t>
  </si>
  <si>
    <t>.</t>
  </si>
  <si>
    <t>Rotation Name</t>
  </si>
  <si>
    <t>Number of Employees</t>
  </si>
  <si>
    <t>FACILITY</t>
  </si>
  <si>
    <t>Department name</t>
  </si>
  <si>
    <t>Date completed</t>
  </si>
  <si>
    <t>A.  Collective Agreement information</t>
  </si>
  <si>
    <t>Maximum number of paid hours per year</t>
  </si>
  <si>
    <t>Less entitled stats ( 13 stats x 7.5 hrs)</t>
  </si>
  <si>
    <t>The total number of required worked hours per year</t>
  </si>
  <si>
    <t>A</t>
  </si>
  <si>
    <t>Days Off calculation</t>
  </si>
  <si>
    <t>B. Number of Weeks per Rotation</t>
  </si>
  <si>
    <t>B</t>
  </si>
  <si>
    <t>Number of weeks per rotation</t>
  </si>
  <si>
    <t>C. Calculate total Hours worked per rotation</t>
  </si>
  <si>
    <t># of days off (not including stat days)</t>
  </si>
  <si>
    <t># of shifts per rotation</t>
  </si>
  <si>
    <t xml:space="preserve">       X     hours per shift</t>
  </si>
  <si>
    <t>total hours</t>
  </si>
  <si>
    <t># of stat days or in lieu</t>
  </si>
  <si>
    <t>multiply by number of times rotation worked in one year</t>
  </si>
  <si>
    <t># days off in one year</t>
  </si>
  <si>
    <t># stat days in one year</t>
  </si>
  <si>
    <t>Total Hours Worked</t>
  </si>
  <si>
    <t>C</t>
  </si>
  <si>
    <t>Exact number of weeks per year:</t>
  </si>
  <si>
    <t>Divided by B ( the number of weeks per rotation)                        --</t>
  </si>
  <si>
    <t xml:space="preserve"> </t>
  </si>
  <si>
    <t>D.  Number of Times Rotation must be Worked in One Year</t>
  </si>
  <si>
    <t>Total Hours per Rotation  (C)</t>
  </si>
  <si>
    <t>Multiplied by number of times rotation is worked per year (D)</t>
  </si>
  <si>
    <t>E. Total Worked Hours Scheduled per Year</t>
  </si>
  <si>
    <t>E.</t>
  </si>
  <si>
    <t>F. Compliance test</t>
  </si>
  <si>
    <t>Deduct required hours (A)</t>
  </si>
  <si>
    <t>( +/- 7.5 hours )</t>
  </si>
  <si>
    <r>
      <t xml:space="preserve">* Difference  (Maximum 7.5 hours  + or -)  </t>
    </r>
    <r>
      <rPr>
        <i/>
        <sz val="12"/>
        <rFont val="Bierstadt"/>
        <family val="2"/>
      </rPr>
      <t xml:space="preserve"> Full time only </t>
    </r>
    <r>
      <rPr>
        <sz val="12"/>
        <rFont val="Bierstadt"/>
        <family val="2"/>
      </rPr>
      <t xml:space="preserve">                               </t>
    </r>
  </si>
  <si>
    <t>F.</t>
  </si>
  <si>
    <t xml:space="preserve">* This difference in time can be made up by scheduling work, </t>
  </si>
  <si>
    <t xml:space="preserve"> or by giving the time off, whichever is appropriate to the</t>
  </si>
  <si>
    <t xml:space="preserve"> calculation.</t>
  </si>
  <si>
    <t>Please note how  annual deficit / surplus of hours will be addressed on the documentation page.</t>
  </si>
  <si>
    <t>G. Calculate the FTE</t>
  </si>
  <si>
    <t>Total worked hours per year (E)</t>
  </si>
  <si>
    <t>Divided by Total required worked hours per years (A)</t>
  </si>
  <si>
    <t>G.</t>
  </si>
  <si>
    <t>0900-1500</t>
  </si>
  <si>
    <t>1500-2000</t>
  </si>
  <si>
    <t>0000-0700</t>
  </si>
  <si>
    <t>d2</t>
  </si>
  <si>
    <t>e2</t>
  </si>
  <si>
    <t>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</si>
</sst>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1"/>
      <name val="Bierstadt"/>
      <family val="2"/>
    </font>
    <font>
      <sz val="11"/>
      <name val="Bierstadt"/>
      <family val="2"/>
    </font>
    <font>
      <b/>
      <sz val="11"/>
      <color indexed="10"/>
      <name val="Bierstadt"/>
      <family val="2"/>
    </font>
    <font>
      <b/>
      <sz val="12"/>
      <color indexed="18"/>
      <name val="Bierstadt"/>
      <family val="2"/>
    </font>
    <font>
      <sz val="12"/>
      <name val="Bierstadt"/>
      <family val="2"/>
    </font>
    <font>
      <b/>
      <sz val="12"/>
      <name val="Bierstadt"/>
      <family val="2"/>
    </font>
    <font>
      <b/>
      <i/>
      <sz val="12"/>
      <name val="Bierstadt"/>
      <family val="2"/>
    </font>
    <font>
      <i/>
      <sz val="12"/>
      <name val="Bierstadt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/>
    <xf numFmtId="0" fontId="1" fillId="0" borderId="0" xfId="2"/>
    <xf numFmtId="0" fontId="7" fillId="0" borderId="0" xfId="2" applyFont="1" applyAlignment="1">
      <alignment horizontal="left"/>
    </xf>
    <xf numFmtId="0" fontId="7" fillId="4" borderId="12" xfId="2" applyFont="1" applyFill="1" applyBorder="1" applyAlignment="1" applyProtection="1">
      <alignment horizontal="center" vertical="center"/>
      <protection locked="0"/>
    </xf>
    <xf numFmtId="17" fontId="8" fillId="4" borderId="16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left"/>
    </xf>
    <xf numFmtId="0" fontId="8" fillId="0" borderId="0" xfId="2" applyFont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6" fillId="0" borderId="18" xfId="2" applyFont="1" applyBorder="1"/>
    <xf numFmtId="164" fontId="6" fillId="0" borderId="0" xfId="2" applyNumberFormat="1" applyFont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165" fontId="7" fillId="0" borderId="19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20" xfId="2" applyFont="1" applyBorder="1"/>
    <xf numFmtId="0" fontId="6" fillId="0" borderId="20" xfId="2" applyFont="1" applyBorder="1" applyAlignment="1">
      <alignment horizontal="center" vertical="center"/>
    </xf>
    <xf numFmtId="0" fontId="6" fillId="6" borderId="15" xfId="2" applyFont="1" applyFill="1" applyBorder="1"/>
    <xf numFmtId="0" fontId="6" fillId="0" borderId="23" xfId="2" applyFont="1" applyBorder="1" applyAlignment="1">
      <alignment horizontal="center" vertical="center"/>
    </xf>
    <xf numFmtId="0" fontId="7" fillId="0" borderId="0" xfId="2" applyFont="1" applyAlignment="1">
      <alignment horizontal="left" wrapText="1"/>
    </xf>
    <xf numFmtId="0" fontId="7" fillId="4" borderId="19" xfId="2" applyFont="1" applyFill="1" applyBorder="1" applyAlignment="1" applyProtection="1">
      <alignment horizontal="center" vertical="center"/>
      <protection locked="0"/>
    </xf>
    <xf numFmtId="0" fontId="8" fillId="6" borderId="9" xfId="2" applyFont="1" applyFill="1" applyBorder="1" applyAlignment="1">
      <alignment wrapText="1"/>
    </xf>
    <xf numFmtId="0" fontId="7" fillId="7" borderId="19" xfId="2" applyFont="1" applyFill="1" applyBorder="1" applyAlignment="1">
      <alignment horizontal="center" vertical="center"/>
    </xf>
    <xf numFmtId="0" fontId="6" fillId="0" borderId="20" xfId="2" applyFont="1" applyBorder="1" applyAlignment="1">
      <alignment horizontal="left"/>
    </xf>
    <xf numFmtId="0" fontId="8" fillId="6" borderId="15" xfId="2" applyFont="1" applyFill="1" applyBorder="1" applyAlignment="1">
      <alignment wrapText="1"/>
    </xf>
    <xf numFmtId="0" fontId="7" fillId="0" borderId="23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2" fontId="7" fillId="4" borderId="1" xfId="2" applyNumberFormat="1" applyFont="1" applyFill="1" applyBorder="1" applyAlignment="1" applyProtection="1">
      <alignment horizontal="left"/>
      <protection locked="0"/>
    </xf>
    <xf numFmtId="2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 vertical="center"/>
    </xf>
    <xf numFmtId="0" fontId="7" fillId="8" borderId="19" xfId="2" applyFont="1" applyFill="1" applyBorder="1" applyAlignment="1">
      <alignment horizontal="center" vertical="center"/>
    </xf>
    <xf numFmtId="0" fontId="7" fillId="6" borderId="15" xfId="2" applyFont="1" applyFill="1" applyBorder="1" applyAlignment="1">
      <alignment wrapText="1"/>
    </xf>
    <xf numFmtId="2" fontId="7" fillId="0" borderId="0" xfId="2" applyNumberFormat="1" applyFont="1" applyAlignment="1">
      <alignment horizontal="left"/>
    </xf>
    <xf numFmtId="164" fontId="7" fillId="0" borderId="0" xfId="2" applyNumberFormat="1" applyFont="1" applyAlignment="1">
      <alignment horizontal="center"/>
    </xf>
    <xf numFmtId="0" fontId="8" fillId="6" borderId="24" xfId="2" applyFont="1" applyFill="1" applyBorder="1" applyAlignment="1">
      <alignment wrapText="1"/>
    </xf>
    <xf numFmtId="0" fontId="7" fillId="0" borderId="0" xfId="2" applyFont="1" applyAlignment="1">
      <alignment horizontal="right" vertical="center"/>
    </xf>
    <xf numFmtId="164" fontId="7" fillId="0" borderId="19" xfId="2" applyNumberFormat="1" applyFont="1" applyBorder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 wrapText="1"/>
    </xf>
    <xf numFmtId="0" fontId="7" fillId="0" borderId="20" xfId="2" applyFont="1" applyBorder="1" applyAlignment="1">
      <alignment horizontal="left"/>
    </xf>
    <xf numFmtId="0" fontId="7" fillId="0" borderId="20" xfId="2" applyFont="1" applyBorder="1" applyAlignment="1">
      <alignment horizontal="center" vertical="center"/>
    </xf>
    <xf numFmtId="0" fontId="5" fillId="0" borderId="20" xfId="2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9" fontId="3" fillId="0" borderId="27" xfId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9" fontId="3" fillId="0" borderId="28" xfId="1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0" fontId="5" fillId="4" borderId="14" xfId="2" applyFont="1" applyFill="1" applyBorder="1" applyAlignment="1">
      <alignment horizontal="center" vertical="center" wrapText="1"/>
    </xf>
    <xf numFmtId="0" fontId="7" fillId="0" borderId="18" xfId="2" applyFont="1" applyBorder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7" fillId="0" borderId="20" xfId="2" applyFont="1" applyBorder="1" applyAlignment="1">
      <alignment horizontal="left" vertical="top" wrapText="1"/>
    </xf>
    <xf numFmtId="0" fontId="7" fillId="5" borderId="21" xfId="2" applyFont="1" applyFill="1" applyBorder="1"/>
    <xf numFmtId="0" fontId="7" fillId="5" borderId="22" xfId="2" applyFont="1" applyFill="1" applyBorder="1"/>
    <xf numFmtId="0" fontId="3" fillId="0" borderId="0" xfId="0" applyFont="1" applyBorder="1" applyAlignment="1">
      <alignment horizontal="left" vertical="top" wrapText="1"/>
    </xf>
    <xf numFmtId="0" fontId="3" fillId="0" borderId="25" xfId="0" applyFont="1" applyBorder="1"/>
  </cellXfs>
  <cellStyles count="3">
    <cellStyle name="Normal" xfId="0" builtinId="0"/>
    <cellStyle name="Normal 2" xfId="2" xr:uid="{FFCFEFEB-4B56-42C0-8E81-A5AAEC6DFEF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7C074-4204-4206-9BE1-4867141BEAFD}">
  <sheetPr>
    <pageSetUpPr fitToPage="1"/>
  </sheetPr>
  <dimension ref="A1:FH72"/>
  <sheetViews>
    <sheetView tabSelected="1" topLeftCell="B1" zoomScaleNormal="100" workbookViewId="0">
      <selection activeCell="BQ7" sqref="BQ7"/>
    </sheetView>
  </sheetViews>
  <sheetFormatPr defaultColWidth="9.140625" defaultRowHeight="15" x14ac:dyDescent="0.25"/>
  <cols>
    <col min="1" max="1" width="22.7109375" style="2" customWidth="1"/>
    <col min="2" max="2" width="6.28515625" style="2" customWidth="1"/>
    <col min="3" max="32" width="3.28515625" style="2" customWidth="1"/>
    <col min="33" max="33" width="3.28515625" style="4" customWidth="1"/>
    <col min="34" max="38" width="3.28515625" style="3" customWidth="1"/>
    <col min="39" max="60" width="3.28515625" style="4" customWidth="1"/>
    <col min="61" max="68" width="5.7109375" style="5" customWidth="1"/>
    <col min="69" max="69" width="8.42578125" style="5" customWidth="1"/>
    <col min="70" max="70" width="9.140625" style="4"/>
    <col min="71" max="16384" width="9.140625" style="6"/>
  </cols>
  <sheetData>
    <row r="1" spans="1:157" ht="12.75" customHeight="1" x14ac:dyDescent="0.25">
      <c r="A1" s="1"/>
      <c r="AG1" s="1"/>
    </row>
    <row r="2" spans="1:157" customFormat="1" ht="12.75" customHeight="1" x14ac:dyDescent="0.25">
      <c r="A2" s="7" t="s">
        <v>0</v>
      </c>
      <c r="B2" s="117"/>
      <c r="C2" s="117"/>
      <c r="D2" s="117"/>
      <c r="E2" s="117"/>
      <c r="F2" s="117"/>
      <c r="G2" s="117"/>
      <c r="H2" s="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5"/>
      <c r="BJ2" s="5"/>
      <c r="BK2" s="5"/>
      <c r="BL2" s="5"/>
      <c r="BM2" s="5"/>
      <c r="BN2" s="5"/>
      <c r="BO2" s="5"/>
      <c r="BP2" s="5"/>
      <c r="BQ2" s="5"/>
      <c r="BR2" s="4"/>
    </row>
    <row r="3" spans="1:157" customFormat="1" ht="15" customHeight="1" x14ac:dyDescent="0.25">
      <c r="A3" s="7" t="s">
        <v>1</v>
      </c>
      <c r="B3" s="117"/>
      <c r="C3" s="117"/>
      <c r="D3" s="117"/>
      <c r="E3" s="117"/>
      <c r="F3" s="117"/>
      <c r="G3" s="117"/>
      <c r="H3" s="8"/>
      <c r="I3" s="118" t="s">
        <v>2</v>
      </c>
      <c r="J3" s="118"/>
      <c r="K3" s="118"/>
      <c r="L3" s="118"/>
      <c r="M3" s="2"/>
      <c r="N3" s="2"/>
      <c r="O3" s="2"/>
      <c r="P3" s="9"/>
      <c r="Q3" s="9"/>
      <c r="R3" s="9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L3" s="5"/>
      <c r="BM3" s="5"/>
      <c r="BN3" s="5"/>
      <c r="BO3" s="5"/>
      <c r="BP3" s="5"/>
      <c r="BQ3" s="5"/>
      <c r="BR3" s="4"/>
    </row>
    <row r="4" spans="1:157" customFormat="1" ht="12.75" customHeight="1" x14ac:dyDescent="0.25">
      <c r="A4" s="7" t="s">
        <v>3</v>
      </c>
      <c r="B4" s="117"/>
      <c r="C4" s="117"/>
      <c r="D4" s="117"/>
      <c r="E4" s="117"/>
      <c r="F4" s="117"/>
      <c r="G4" s="117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L4" s="5"/>
      <c r="BM4" s="5"/>
      <c r="BN4" s="5"/>
      <c r="BO4" s="5"/>
      <c r="BP4" s="5"/>
      <c r="BQ4" s="5"/>
      <c r="BR4" s="4"/>
    </row>
    <row r="5" spans="1:157" ht="12.75" customHeight="1" x14ac:dyDescent="0.25">
      <c r="A5" s="8"/>
      <c r="B5" s="8"/>
      <c r="C5" s="8"/>
      <c r="D5" s="8"/>
      <c r="E5" s="8"/>
      <c r="F5" s="8"/>
      <c r="G5" s="8"/>
      <c r="H5" s="8"/>
      <c r="AG5" s="1"/>
      <c r="AH5" s="10"/>
      <c r="AI5" s="10"/>
      <c r="AJ5" s="10"/>
      <c r="AK5" s="10"/>
      <c r="AL5" s="10"/>
      <c r="BI5" s="88"/>
      <c r="BJ5" s="89"/>
      <c r="BK5" s="89"/>
      <c r="BL5" s="89"/>
      <c r="BM5" s="89"/>
      <c r="BN5" s="89"/>
      <c r="BO5" s="89"/>
      <c r="BP5" s="89"/>
      <c r="BQ5" s="90" t="s">
        <v>4</v>
      </c>
      <c r="BR5" s="133"/>
    </row>
    <row r="6" spans="1:157" ht="12.75" customHeight="1" x14ac:dyDescent="0.25">
      <c r="A6" s="1"/>
      <c r="B6" s="1"/>
      <c r="C6" s="1"/>
      <c r="F6" s="11" t="s">
        <v>4</v>
      </c>
      <c r="G6" s="11"/>
      <c r="H6" s="11"/>
      <c r="M6" s="11" t="s">
        <v>4</v>
      </c>
      <c r="N6" s="11"/>
      <c r="O6" s="11"/>
      <c r="T6" s="11" t="s">
        <v>4</v>
      </c>
      <c r="U6" s="11"/>
      <c r="V6" s="11"/>
      <c r="AA6" s="11" t="s">
        <v>4</v>
      </c>
      <c r="AB6" s="11"/>
      <c r="AC6" s="11"/>
      <c r="AG6" s="2"/>
      <c r="AH6" s="11" t="s">
        <v>4</v>
      </c>
      <c r="AI6" s="11"/>
      <c r="AJ6" s="11"/>
      <c r="AK6" s="2"/>
      <c r="AL6" s="2"/>
      <c r="AM6" s="2"/>
      <c r="AN6" s="2"/>
      <c r="AO6" s="11" t="s">
        <v>4</v>
      </c>
      <c r="AP6" s="11"/>
      <c r="AQ6" s="11"/>
      <c r="AR6" s="2"/>
      <c r="AS6" s="2"/>
      <c r="AT6" s="2"/>
      <c r="AU6" s="2"/>
      <c r="AV6" s="11" t="s">
        <v>4</v>
      </c>
      <c r="AW6" s="11"/>
      <c r="AX6" s="11"/>
      <c r="AY6" s="2"/>
      <c r="AZ6" s="2"/>
      <c r="BA6" s="2"/>
      <c r="BB6" s="2"/>
      <c r="BC6" s="11" t="s">
        <v>4</v>
      </c>
      <c r="BD6" s="11"/>
      <c r="BE6" s="11"/>
      <c r="BF6" s="2"/>
      <c r="BG6" s="2"/>
      <c r="BH6" s="2"/>
      <c r="BI6" s="91"/>
      <c r="BJ6" s="27"/>
      <c r="BK6" s="27"/>
      <c r="BL6" s="27"/>
      <c r="BM6" s="27"/>
      <c r="BN6" s="27"/>
      <c r="BO6" s="27"/>
      <c r="BP6" s="27" t="s">
        <v>5</v>
      </c>
      <c r="BQ6" s="92" t="s">
        <v>6</v>
      </c>
    </row>
    <row r="7" spans="1:157" ht="12.75" customHeight="1" thickBot="1" x14ac:dyDescent="0.3">
      <c r="G7" s="2">
        <v>1</v>
      </c>
      <c r="N7" s="2">
        <v>2</v>
      </c>
      <c r="U7" s="2">
        <v>3</v>
      </c>
      <c r="AB7" s="2">
        <v>4</v>
      </c>
      <c r="AG7" s="2"/>
      <c r="AH7" s="2"/>
      <c r="AI7" s="2">
        <v>5</v>
      </c>
      <c r="AJ7" s="2"/>
      <c r="AK7" s="2"/>
      <c r="AL7" s="2"/>
      <c r="AM7" s="2"/>
      <c r="AN7" s="2"/>
      <c r="AO7" s="2"/>
      <c r="AP7" s="2">
        <v>6</v>
      </c>
      <c r="AQ7" s="2"/>
      <c r="AR7" s="2"/>
      <c r="AS7" s="2"/>
      <c r="AT7" s="2"/>
      <c r="AU7" s="2"/>
      <c r="AV7" s="2"/>
      <c r="AW7" s="2">
        <v>7</v>
      </c>
      <c r="AX7" s="2"/>
      <c r="AY7" s="2"/>
      <c r="AZ7" s="2"/>
      <c r="BA7" s="2"/>
      <c r="BB7" s="2"/>
      <c r="BC7" s="2"/>
      <c r="BD7" s="2">
        <v>8</v>
      </c>
      <c r="BE7" s="2"/>
      <c r="BF7" s="2"/>
      <c r="BG7" s="2"/>
      <c r="BH7" s="2"/>
      <c r="BI7" s="93" t="s">
        <v>7</v>
      </c>
      <c r="BJ7" s="94" t="s">
        <v>8</v>
      </c>
      <c r="BK7" s="94" t="s">
        <v>9</v>
      </c>
      <c r="BL7" s="94" t="s">
        <v>10</v>
      </c>
      <c r="BM7" s="94" t="s">
        <v>80</v>
      </c>
      <c r="BN7" s="94" t="s">
        <v>81</v>
      </c>
      <c r="BO7" s="94" t="s">
        <v>82</v>
      </c>
      <c r="BP7" s="94" t="s">
        <v>11</v>
      </c>
      <c r="BQ7" s="95" t="s">
        <v>12</v>
      </c>
    </row>
    <row r="8" spans="1:157" ht="12.75" customHeight="1" thickTop="1" thickBot="1" x14ac:dyDescent="0.3">
      <c r="B8" s="1" t="s">
        <v>13</v>
      </c>
      <c r="C8" s="12"/>
      <c r="D8" s="13" t="s">
        <v>14</v>
      </c>
      <c r="E8" s="34" t="s">
        <v>15</v>
      </c>
      <c r="F8" s="34" t="s">
        <v>15</v>
      </c>
      <c r="G8" s="13" t="s">
        <v>16</v>
      </c>
      <c r="H8" s="13" t="s">
        <v>17</v>
      </c>
      <c r="I8" s="13" t="s">
        <v>18</v>
      </c>
      <c r="J8" s="14" t="s">
        <v>17</v>
      </c>
      <c r="K8" s="15" t="s">
        <v>14</v>
      </c>
      <c r="L8" s="34" t="s">
        <v>15</v>
      </c>
      <c r="M8" s="34" t="s">
        <v>15</v>
      </c>
      <c r="N8" s="13" t="s">
        <v>16</v>
      </c>
      <c r="O8" s="13" t="s">
        <v>17</v>
      </c>
      <c r="P8" s="13" t="s">
        <v>18</v>
      </c>
      <c r="Q8" s="14" t="s">
        <v>17</v>
      </c>
      <c r="R8" s="13" t="s">
        <v>14</v>
      </c>
      <c r="S8" s="34" t="s">
        <v>15</v>
      </c>
      <c r="T8" s="34" t="s">
        <v>15</v>
      </c>
      <c r="U8" s="13" t="s">
        <v>16</v>
      </c>
      <c r="V8" s="13" t="s">
        <v>17</v>
      </c>
      <c r="W8" s="13" t="s">
        <v>18</v>
      </c>
      <c r="X8" s="14" t="s">
        <v>17</v>
      </c>
      <c r="Y8" s="15" t="s">
        <v>14</v>
      </c>
      <c r="Z8" s="34" t="s">
        <v>15</v>
      </c>
      <c r="AA8" s="34" t="s">
        <v>15</v>
      </c>
      <c r="AB8" s="13" t="s">
        <v>16</v>
      </c>
      <c r="AC8" s="13" t="s">
        <v>17</v>
      </c>
      <c r="AD8" s="13" t="s">
        <v>18</v>
      </c>
      <c r="AE8" s="14" t="s">
        <v>17</v>
      </c>
      <c r="AF8" s="13" t="s">
        <v>14</v>
      </c>
      <c r="AG8" s="34" t="s">
        <v>15</v>
      </c>
      <c r="AH8" s="34" t="s">
        <v>15</v>
      </c>
      <c r="AI8" s="13" t="s">
        <v>16</v>
      </c>
      <c r="AJ8" s="13" t="s">
        <v>17</v>
      </c>
      <c r="AK8" s="13" t="s">
        <v>18</v>
      </c>
      <c r="AL8" s="14" t="s">
        <v>17</v>
      </c>
      <c r="AM8" s="15" t="s">
        <v>14</v>
      </c>
      <c r="AN8" s="34" t="s">
        <v>15</v>
      </c>
      <c r="AO8" s="34" t="s">
        <v>15</v>
      </c>
      <c r="AP8" s="13" t="s">
        <v>16</v>
      </c>
      <c r="AQ8" s="13" t="s">
        <v>17</v>
      </c>
      <c r="AR8" s="13" t="s">
        <v>18</v>
      </c>
      <c r="AS8" s="14" t="s">
        <v>17</v>
      </c>
      <c r="AT8" s="13" t="s">
        <v>14</v>
      </c>
      <c r="AU8" s="34" t="s">
        <v>15</v>
      </c>
      <c r="AV8" s="34" t="s">
        <v>15</v>
      </c>
      <c r="AW8" s="13" t="s">
        <v>16</v>
      </c>
      <c r="AX8" s="13" t="s">
        <v>17</v>
      </c>
      <c r="AY8" s="13" t="s">
        <v>18</v>
      </c>
      <c r="AZ8" s="14" t="s">
        <v>17</v>
      </c>
      <c r="BA8" s="15" t="s">
        <v>14</v>
      </c>
      <c r="BB8" s="34" t="s">
        <v>15</v>
      </c>
      <c r="BC8" s="34" t="s">
        <v>15</v>
      </c>
      <c r="BD8" s="13" t="s">
        <v>16</v>
      </c>
      <c r="BE8" s="13" t="s">
        <v>17</v>
      </c>
      <c r="BF8" s="13" t="s">
        <v>18</v>
      </c>
      <c r="BG8" s="14" t="s">
        <v>17</v>
      </c>
      <c r="BH8" s="2"/>
    </row>
    <row r="9" spans="1:157" ht="12.75" customHeight="1" thickTop="1" x14ac:dyDescent="0.2">
      <c r="C9" s="16"/>
      <c r="D9" s="16"/>
      <c r="E9" s="35"/>
      <c r="F9" s="35"/>
      <c r="G9" s="16"/>
      <c r="H9" s="16"/>
      <c r="I9" s="16"/>
      <c r="J9" s="17"/>
      <c r="K9" s="18"/>
      <c r="L9" s="35"/>
      <c r="M9" s="35"/>
      <c r="N9" s="16"/>
      <c r="O9" s="16"/>
      <c r="P9" s="16"/>
      <c r="Q9" s="17"/>
      <c r="R9" s="16"/>
      <c r="S9" s="35"/>
      <c r="T9" s="35"/>
      <c r="U9" s="16"/>
      <c r="V9" s="16"/>
      <c r="W9" s="16"/>
      <c r="X9" s="17"/>
      <c r="Y9" s="18"/>
      <c r="Z9" s="35"/>
      <c r="AA9" s="35"/>
      <c r="AB9" s="16"/>
      <c r="AC9" s="16"/>
      <c r="AD9" s="16"/>
      <c r="AE9" s="17"/>
      <c r="AF9" s="16"/>
      <c r="AG9" s="35"/>
      <c r="AH9" s="35"/>
      <c r="AI9" s="16"/>
      <c r="AJ9" s="16"/>
      <c r="AK9" s="16"/>
      <c r="AL9" s="17"/>
      <c r="AM9" s="18"/>
      <c r="AN9" s="35"/>
      <c r="AO9" s="35"/>
      <c r="AP9" s="16"/>
      <c r="AQ9" s="16"/>
      <c r="AR9" s="16"/>
      <c r="AS9" s="17"/>
      <c r="AT9" s="16"/>
      <c r="AU9" s="35"/>
      <c r="AV9" s="35"/>
      <c r="AW9" s="16"/>
      <c r="AX9" s="16"/>
      <c r="AY9" s="16"/>
      <c r="AZ9" s="17"/>
      <c r="BA9" s="18"/>
      <c r="BB9" s="35"/>
      <c r="BC9" s="35"/>
      <c r="BD9" s="16"/>
      <c r="BE9" s="16"/>
      <c r="BF9" s="16"/>
      <c r="BG9" s="17"/>
      <c r="BH9" s="2"/>
      <c r="BI9" s="79"/>
      <c r="BJ9" s="79"/>
      <c r="BK9" s="79"/>
      <c r="BL9" s="79"/>
      <c r="BM9" s="79"/>
      <c r="BN9" s="79"/>
      <c r="BO9" s="79"/>
      <c r="BP9" s="79"/>
      <c r="BQ9" s="79"/>
      <c r="BR9" s="2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</row>
    <row r="10" spans="1:157" ht="12.75" customHeight="1" x14ac:dyDescent="0.2">
      <c r="B10" s="20"/>
      <c r="C10" s="21">
        <v>1</v>
      </c>
      <c r="D10" s="22"/>
      <c r="E10" s="36"/>
      <c r="F10" s="36"/>
      <c r="G10" s="22"/>
      <c r="H10" s="22"/>
      <c r="I10" s="22"/>
      <c r="J10" s="23"/>
      <c r="K10" s="24"/>
      <c r="L10" s="36"/>
      <c r="M10" s="36"/>
      <c r="N10" s="22"/>
      <c r="O10" s="22"/>
      <c r="P10" s="22"/>
      <c r="Q10" s="23"/>
      <c r="R10" s="24"/>
      <c r="S10" s="36"/>
      <c r="T10" s="36"/>
      <c r="U10" s="22"/>
      <c r="V10" s="22"/>
      <c r="W10" s="22"/>
      <c r="X10" s="23"/>
      <c r="Y10" s="24"/>
      <c r="Z10" s="36"/>
      <c r="AA10" s="36"/>
      <c r="AB10" s="22"/>
      <c r="AC10" s="22"/>
      <c r="AD10" s="22"/>
      <c r="AE10" s="23"/>
      <c r="AF10" s="22"/>
      <c r="AG10" s="36"/>
      <c r="AH10" s="36"/>
      <c r="AI10" s="22"/>
      <c r="AJ10" s="22"/>
      <c r="AK10" s="22"/>
      <c r="AL10" s="23"/>
      <c r="AM10" s="24"/>
      <c r="AN10" s="36"/>
      <c r="AO10" s="36"/>
      <c r="AP10" s="22"/>
      <c r="AQ10" s="22"/>
      <c r="AR10" s="22"/>
      <c r="AS10" s="23"/>
      <c r="AT10" s="24"/>
      <c r="AU10" s="36"/>
      <c r="AV10" s="36"/>
      <c r="AW10" s="22"/>
      <c r="AX10" s="22"/>
      <c r="AY10" s="22"/>
      <c r="AZ10" s="23"/>
      <c r="BA10" s="24"/>
      <c r="BB10" s="36"/>
      <c r="BC10" s="36"/>
      <c r="BD10" s="22"/>
      <c r="BE10" s="22"/>
      <c r="BF10" s="22"/>
      <c r="BG10" s="23"/>
      <c r="BH10" s="2"/>
      <c r="BI10" s="80">
        <f>COUNTIF(D10:BG10,"st")</f>
        <v>0</v>
      </c>
      <c r="BJ10" s="81">
        <f>COUNTIF(D10:BG10, "D")</f>
        <v>0</v>
      </c>
      <c r="BK10" s="81">
        <f>COUNTIF(D10:BG10,"E")</f>
        <v>0</v>
      </c>
      <c r="BL10" s="81">
        <f>COUNTIF(D10:BG10,"N")</f>
        <v>0</v>
      </c>
      <c r="BM10" s="81">
        <f>COUNTIF(D10:BG10,"d2")</f>
        <v>0</v>
      </c>
      <c r="BN10" s="81">
        <f>COUNTIF(D10:BG10,"e2")</f>
        <v>0</v>
      </c>
      <c r="BO10" s="81">
        <f>COUNTIF(D10:BG10,"n2")</f>
        <v>0</v>
      </c>
      <c r="BP10" s="81">
        <f>SUM(BJ10:BO10)</f>
        <v>0</v>
      </c>
      <c r="BQ10" s="82">
        <f>COUNTIF(D10:BG10,"`")</f>
        <v>0</v>
      </c>
      <c r="BR10" s="2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</row>
    <row r="11" spans="1:157" ht="12.75" customHeight="1" x14ac:dyDescent="0.25">
      <c r="B11" s="20"/>
      <c r="C11" s="22">
        <v>2</v>
      </c>
      <c r="D11" s="22"/>
      <c r="E11" s="36"/>
      <c r="F11" s="36"/>
      <c r="G11" s="22"/>
      <c r="H11" s="22"/>
      <c r="I11" s="22"/>
      <c r="J11" s="23"/>
      <c r="K11" s="24"/>
      <c r="L11" s="36"/>
      <c r="M11" s="36"/>
      <c r="N11" s="22"/>
      <c r="O11" s="22"/>
      <c r="P11" s="22"/>
      <c r="Q11" s="23"/>
      <c r="R11" s="24"/>
      <c r="S11" s="36"/>
      <c r="T11" s="36"/>
      <c r="U11" s="22"/>
      <c r="V11" s="22"/>
      <c r="W11" s="22"/>
      <c r="X11" s="23"/>
      <c r="Y11" s="24"/>
      <c r="Z11" s="36"/>
      <c r="AA11" s="36"/>
      <c r="AB11" s="22"/>
      <c r="AC11" s="22"/>
      <c r="AD11" s="22"/>
      <c r="AE11" s="23"/>
      <c r="AF11" s="22"/>
      <c r="AG11" s="36"/>
      <c r="AH11" s="36"/>
      <c r="AI11" s="22"/>
      <c r="AJ11" s="22"/>
      <c r="AK11" s="22"/>
      <c r="AL11" s="23"/>
      <c r="AM11" s="24"/>
      <c r="AN11" s="36"/>
      <c r="AO11" s="36"/>
      <c r="AP11" s="22"/>
      <c r="AQ11" s="22"/>
      <c r="AR11" s="22"/>
      <c r="AS11" s="23"/>
      <c r="AT11" s="24"/>
      <c r="AU11" s="36"/>
      <c r="AV11" s="36"/>
      <c r="AW11" s="22"/>
      <c r="AX11" s="22"/>
      <c r="AY11" s="22"/>
      <c r="AZ11" s="23"/>
      <c r="BA11" s="24"/>
      <c r="BB11" s="36"/>
      <c r="BC11" s="36"/>
      <c r="BD11" s="22"/>
      <c r="BE11" s="22"/>
      <c r="BF11" s="22"/>
      <c r="BG11" s="23"/>
      <c r="BH11" s="2"/>
      <c r="BI11" s="83">
        <f t="shared" ref="BI11:BI29" si="0">COUNTIF(D11:BG11,"st")</f>
        <v>0</v>
      </c>
      <c r="BJ11" s="79">
        <f t="shared" ref="BJ11:BJ29" si="1">COUNTIF(D11:BG11, "D")</f>
        <v>0</v>
      </c>
      <c r="BK11" s="79">
        <f t="shared" ref="BK11:BK29" si="2">COUNTIF(D11:BG11,"E")</f>
        <v>0</v>
      </c>
      <c r="BL11" s="132">
        <f>COUNTIF(D11:BG11,"N")</f>
        <v>0</v>
      </c>
      <c r="BM11" s="132">
        <f t="shared" ref="BM11:BM30" si="3">COUNTIF(D11:BG11,"d2")</f>
        <v>0</v>
      </c>
      <c r="BN11" s="132">
        <f t="shared" ref="BN11:BN30" si="4">COUNTIF(D11:BG11,"e2")</f>
        <v>0</v>
      </c>
      <c r="BO11" s="132">
        <f t="shared" ref="BO11:BO30" si="5">COUNTIF(D11:BG11,"n2")</f>
        <v>0</v>
      </c>
      <c r="BP11" s="132">
        <f t="shared" ref="BP11:BP30" si="6">SUM(BJ11:BO11)</f>
        <v>0</v>
      </c>
      <c r="BQ11" s="84">
        <f>COUNTIF(D11:BG11,"`")</f>
        <v>0</v>
      </c>
    </row>
    <row r="12" spans="1:157" ht="12.75" customHeight="1" x14ac:dyDescent="0.25">
      <c r="B12" s="20"/>
      <c r="C12" s="22">
        <v>3</v>
      </c>
      <c r="D12" s="22"/>
      <c r="E12" s="36"/>
      <c r="F12" s="36"/>
      <c r="G12" s="22"/>
      <c r="H12" s="22"/>
      <c r="I12" s="22"/>
      <c r="J12" s="23"/>
      <c r="K12" s="24"/>
      <c r="L12" s="36"/>
      <c r="M12" s="36"/>
      <c r="N12" s="22"/>
      <c r="O12" s="22"/>
      <c r="P12" s="22"/>
      <c r="Q12" s="23"/>
      <c r="R12" s="24"/>
      <c r="S12" s="36"/>
      <c r="T12" s="36"/>
      <c r="U12" s="22"/>
      <c r="V12" s="22"/>
      <c r="W12" s="22"/>
      <c r="X12" s="23"/>
      <c r="Y12" s="24"/>
      <c r="Z12" s="36"/>
      <c r="AA12" s="36"/>
      <c r="AB12" s="22"/>
      <c r="AC12" s="22"/>
      <c r="AD12" s="22"/>
      <c r="AE12" s="23"/>
      <c r="AF12" s="22"/>
      <c r="AG12" s="36"/>
      <c r="AH12" s="36"/>
      <c r="AI12" s="22"/>
      <c r="AJ12" s="22"/>
      <c r="AK12" s="22"/>
      <c r="AL12" s="23"/>
      <c r="AM12" s="24"/>
      <c r="AN12" s="36"/>
      <c r="AO12" s="36"/>
      <c r="AP12" s="22"/>
      <c r="AQ12" s="22"/>
      <c r="AR12" s="22"/>
      <c r="AS12" s="23"/>
      <c r="AT12" s="24"/>
      <c r="AU12" s="36"/>
      <c r="AV12" s="36"/>
      <c r="AW12" s="22"/>
      <c r="AX12" s="22"/>
      <c r="AY12" s="22"/>
      <c r="AZ12" s="23"/>
      <c r="BA12" s="24"/>
      <c r="BB12" s="36"/>
      <c r="BC12" s="36"/>
      <c r="BD12" s="22"/>
      <c r="BE12" s="22"/>
      <c r="BF12" s="22"/>
      <c r="BG12" s="23"/>
      <c r="BH12" s="2"/>
      <c r="BI12" s="83">
        <f t="shared" si="0"/>
        <v>0</v>
      </c>
      <c r="BJ12" s="79">
        <f t="shared" si="1"/>
        <v>0</v>
      </c>
      <c r="BK12" s="79">
        <f t="shared" si="2"/>
        <v>0</v>
      </c>
      <c r="BL12" s="132">
        <f t="shared" ref="BL11:BL15" si="7">COUNTIF(D12:BG12,"N")</f>
        <v>0</v>
      </c>
      <c r="BM12" s="132">
        <f t="shared" si="3"/>
        <v>0</v>
      </c>
      <c r="BN12" s="132">
        <f t="shared" si="4"/>
        <v>0</v>
      </c>
      <c r="BO12" s="132">
        <f t="shared" si="5"/>
        <v>0</v>
      </c>
      <c r="BP12" s="132">
        <f t="shared" si="6"/>
        <v>0</v>
      </c>
      <c r="BQ12" s="84">
        <f t="shared" ref="BQ11:BQ29" si="8">COUNTIF(D12:BG12,"`")</f>
        <v>0</v>
      </c>
    </row>
    <row r="13" spans="1:157" ht="12.75" customHeight="1" x14ac:dyDescent="0.2">
      <c r="B13" s="20"/>
      <c r="C13" s="21">
        <v>4</v>
      </c>
      <c r="D13" s="22"/>
      <c r="E13" s="36"/>
      <c r="F13" s="36"/>
      <c r="G13" s="22"/>
      <c r="H13" s="22"/>
      <c r="I13" s="22"/>
      <c r="J13" s="23"/>
      <c r="K13" s="24"/>
      <c r="L13" s="36"/>
      <c r="M13" s="36"/>
      <c r="N13" s="22"/>
      <c r="O13" s="22"/>
      <c r="P13" s="22"/>
      <c r="Q13" s="23"/>
      <c r="R13" s="24"/>
      <c r="S13" s="36"/>
      <c r="T13" s="36"/>
      <c r="U13" s="22"/>
      <c r="V13" s="22"/>
      <c r="W13" s="22"/>
      <c r="X13" s="23"/>
      <c r="Y13" s="24"/>
      <c r="Z13" s="36"/>
      <c r="AA13" s="36"/>
      <c r="AB13" s="22"/>
      <c r="AC13" s="22"/>
      <c r="AD13" s="22"/>
      <c r="AE13" s="23"/>
      <c r="AF13" s="22"/>
      <c r="AG13" s="36"/>
      <c r="AH13" s="36"/>
      <c r="AI13" s="22"/>
      <c r="AJ13" s="22"/>
      <c r="AK13" s="22"/>
      <c r="AL13" s="23"/>
      <c r="AM13" s="24"/>
      <c r="AN13" s="36"/>
      <c r="AO13" s="36"/>
      <c r="AP13" s="22"/>
      <c r="AQ13" s="22"/>
      <c r="AR13" s="22"/>
      <c r="AS13" s="23"/>
      <c r="AT13" s="24"/>
      <c r="AU13" s="36"/>
      <c r="AV13" s="36"/>
      <c r="AW13" s="22"/>
      <c r="AX13" s="22"/>
      <c r="AY13" s="22"/>
      <c r="AZ13" s="23"/>
      <c r="BA13" s="24"/>
      <c r="BB13" s="36"/>
      <c r="BC13" s="36"/>
      <c r="BD13" s="22"/>
      <c r="BE13" s="22"/>
      <c r="BF13" s="22"/>
      <c r="BG13" s="23"/>
      <c r="BH13" s="2"/>
      <c r="BI13" s="83">
        <f t="shared" si="0"/>
        <v>0</v>
      </c>
      <c r="BJ13" s="79">
        <f t="shared" si="1"/>
        <v>0</v>
      </c>
      <c r="BK13" s="79">
        <f t="shared" si="2"/>
        <v>0</v>
      </c>
      <c r="BL13" s="132">
        <f t="shared" si="7"/>
        <v>0</v>
      </c>
      <c r="BM13" s="132">
        <f t="shared" si="3"/>
        <v>0</v>
      </c>
      <c r="BN13" s="132">
        <f t="shared" si="4"/>
        <v>0</v>
      </c>
      <c r="BO13" s="132">
        <f t="shared" si="5"/>
        <v>0</v>
      </c>
      <c r="BP13" s="132">
        <f t="shared" si="6"/>
        <v>0</v>
      </c>
      <c r="BQ13" s="84">
        <f t="shared" si="8"/>
        <v>0</v>
      </c>
      <c r="BR13" s="2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</row>
    <row r="14" spans="1:157" ht="12.75" customHeight="1" x14ac:dyDescent="0.25">
      <c r="B14" s="20"/>
      <c r="C14" s="22">
        <v>5</v>
      </c>
      <c r="D14" s="22"/>
      <c r="E14" s="36"/>
      <c r="F14" s="36"/>
      <c r="G14" s="22"/>
      <c r="H14" s="22"/>
      <c r="I14" s="22"/>
      <c r="J14" s="23"/>
      <c r="K14" s="24"/>
      <c r="L14" s="36"/>
      <c r="M14" s="36"/>
      <c r="N14" s="22"/>
      <c r="O14" s="22"/>
      <c r="P14" s="22"/>
      <c r="Q14" s="23"/>
      <c r="R14" s="24"/>
      <c r="S14" s="36"/>
      <c r="T14" s="36"/>
      <c r="U14" s="22"/>
      <c r="V14" s="22"/>
      <c r="W14" s="22"/>
      <c r="X14" s="23"/>
      <c r="Y14" s="24"/>
      <c r="Z14" s="36"/>
      <c r="AA14" s="36"/>
      <c r="AB14" s="22"/>
      <c r="AC14" s="22"/>
      <c r="AD14" s="22"/>
      <c r="AE14" s="23"/>
      <c r="AF14" s="22"/>
      <c r="AG14" s="36"/>
      <c r="AH14" s="36"/>
      <c r="AI14" s="22"/>
      <c r="AJ14" s="22"/>
      <c r="AK14" s="22"/>
      <c r="AL14" s="23"/>
      <c r="AM14" s="24"/>
      <c r="AN14" s="36"/>
      <c r="AO14" s="36"/>
      <c r="AP14" s="22"/>
      <c r="AQ14" s="22"/>
      <c r="AR14" s="22"/>
      <c r="AS14" s="23"/>
      <c r="AT14" s="24"/>
      <c r="AU14" s="36"/>
      <c r="AV14" s="36"/>
      <c r="AW14" s="22"/>
      <c r="AX14" s="22"/>
      <c r="AY14" s="22"/>
      <c r="AZ14" s="23"/>
      <c r="BA14" s="24"/>
      <c r="BB14" s="36"/>
      <c r="BC14" s="36"/>
      <c r="BD14" s="22"/>
      <c r="BE14" s="22"/>
      <c r="BF14" s="22"/>
      <c r="BG14" s="23"/>
      <c r="BH14" s="2"/>
      <c r="BI14" s="83">
        <f t="shared" si="0"/>
        <v>0</v>
      </c>
      <c r="BJ14" s="79">
        <f t="shared" si="1"/>
        <v>0</v>
      </c>
      <c r="BK14" s="79">
        <f t="shared" si="2"/>
        <v>0</v>
      </c>
      <c r="BL14" s="132">
        <f>COUNTIF(D14:BG14,"N")</f>
        <v>0</v>
      </c>
      <c r="BM14" s="132">
        <f t="shared" si="3"/>
        <v>0</v>
      </c>
      <c r="BN14" s="132">
        <f t="shared" si="4"/>
        <v>0</v>
      </c>
      <c r="BO14" s="132">
        <f t="shared" si="5"/>
        <v>0</v>
      </c>
      <c r="BP14" s="132">
        <f t="shared" si="6"/>
        <v>0</v>
      </c>
      <c r="BQ14" s="84">
        <f t="shared" si="8"/>
        <v>0</v>
      </c>
    </row>
    <row r="15" spans="1:157" ht="12.75" customHeight="1" x14ac:dyDescent="0.25">
      <c r="B15" s="20"/>
      <c r="C15" s="96">
        <v>6</v>
      </c>
      <c r="D15" s="96"/>
      <c r="E15" s="97"/>
      <c r="F15" s="97"/>
      <c r="G15" s="96"/>
      <c r="H15" s="96"/>
      <c r="I15" s="96"/>
      <c r="J15" s="98"/>
      <c r="K15" s="99"/>
      <c r="L15" s="97"/>
      <c r="M15" s="97"/>
      <c r="N15" s="96"/>
      <c r="O15" s="96"/>
      <c r="P15" s="96"/>
      <c r="Q15" s="98"/>
      <c r="R15" s="99"/>
      <c r="S15" s="97"/>
      <c r="T15" s="97"/>
      <c r="U15" s="96"/>
      <c r="V15" s="96"/>
      <c r="W15" s="96"/>
      <c r="X15" s="98"/>
      <c r="Y15" s="99"/>
      <c r="Z15" s="97"/>
      <c r="AA15" s="97"/>
      <c r="AB15" s="96"/>
      <c r="AC15" s="96"/>
      <c r="AD15" s="96"/>
      <c r="AE15" s="98"/>
      <c r="AF15" s="96"/>
      <c r="AG15" s="97"/>
      <c r="AH15" s="97"/>
      <c r="AI15" s="96"/>
      <c r="AJ15" s="96"/>
      <c r="AK15" s="96"/>
      <c r="AL15" s="98"/>
      <c r="AM15" s="99"/>
      <c r="AN15" s="97"/>
      <c r="AO15" s="97"/>
      <c r="AP15" s="96"/>
      <c r="AQ15" s="96"/>
      <c r="AR15" s="96"/>
      <c r="AS15" s="98"/>
      <c r="AT15" s="99"/>
      <c r="AU15" s="97"/>
      <c r="AV15" s="97"/>
      <c r="AW15" s="96"/>
      <c r="AX15" s="96"/>
      <c r="AY15" s="96"/>
      <c r="AZ15" s="98"/>
      <c r="BA15" s="99"/>
      <c r="BB15" s="97"/>
      <c r="BC15" s="97"/>
      <c r="BD15" s="96"/>
      <c r="BE15" s="96"/>
      <c r="BF15" s="96"/>
      <c r="BG15" s="98"/>
      <c r="BH15" s="2"/>
      <c r="BI15" s="83">
        <f t="shared" si="0"/>
        <v>0</v>
      </c>
      <c r="BJ15" s="79">
        <f t="shared" si="1"/>
        <v>0</v>
      </c>
      <c r="BK15" s="79">
        <f t="shared" si="2"/>
        <v>0</v>
      </c>
      <c r="BL15" s="132">
        <f>COUNTIF(D15:BG15,"N")</f>
        <v>0</v>
      </c>
      <c r="BM15" s="132">
        <f t="shared" si="3"/>
        <v>0</v>
      </c>
      <c r="BN15" s="132">
        <f t="shared" si="4"/>
        <v>0</v>
      </c>
      <c r="BO15" s="132">
        <f t="shared" si="5"/>
        <v>0</v>
      </c>
      <c r="BP15" s="132">
        <f t="shared" si="6"/>
        <v>0</v>
      </c>
      <c r="BQ15" s="84">
        <f t="shared" si="8"/>
        <v>0</v>
      </c>
    </row>
    <row r="16" spans="1:157" ht="12.75" customHeight="1" x14ac:dyDescent="0.25">
      <c r="B16" s="20"/>
      <c r="C16" s="108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10"/>
      <c r="BH16" s="2"/>
      <c r="BI16" s="85">
        <f t="shared" ref="BI16:BQ16" si="9">SUM(BI10:BI15)</f>
        <v>0</v>
      </c>
      <c r="BJ16" s="86">
        <f t="shared" si="9"/>
        <v>0</v>
      </c>
      <c r="BK16" s="86">
        <f t="shared" si="9"/>
        <v>0</v>
      </c>
      <c r="BL16" s="86">
        <f>SUM(BL10:BL15)</f>
        <v>0</v>
      </c>
      <c r="BM16" s="86">
        <f t="shared" ref="BM16:BQ16" si="10">SUM(BM10:BM15)</f>
        <v>0</v>
      </c>
      <c r="BN16" s="86">
        <f t="shared" si="10"/>
        <v>0</v>
      </c>
      <c r="BO16" s="86">
        <f t="shared" si="10"/>
        <v>0</v>
      </c>
      <c r="BP16" s="86">
        <f t="shared" si="10"/>
        <v>0</v>
      </c>
      <c r="BQ16" s="87">
        <f>SUM(BQ10:BQ15)</f>
        <v>0</v>
      </c>
    </row>
    <row r="17" spans="1:70" ht="12.75" customHeight="1" x14ac:dyDescent="0.25">
      <c r="B17" s="20"/>
      <c r="C17" s="111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3"/>
      <c r="BH17" s="2"/>
      <c r="BI17" s="79"/>
      <c r="BJ17" s="79"/>
      <c r="BK17" s="79"/>
      <c r="BL17" s="79"/>
      <c r="BM17" s="132"/>
      <c r="BN17" s="132"/>
      <c r="BO17" s="132"/>
      <c r="BP17" s="132"/>
      <c r="BQ17" s="79"/>
    </row>
    <row r="18" spans="1:70" ht="12.75" customHeight="1" x14ac:dyDescent="0.25">
      <c r="B18" s="20"/>
      <c r="C18" s="102">
        <v>1</v>
      </c>
      <c r="D18" s="103"/>
      <c r="E18" s="104"/>
      <c r="F18" s="104"/>
      <c r="G18" s="103"/>
      <c r="H18" s="103"/>
      <c r="I18" s="103"/>
      <c r="J18" s="105"/>
      <c r="K18" s="106"/>
      <c r="L18" s="104"/>
      <c r="M18" s="104"/>
      <c r="N18" s="103"/>
      <c r="O18" s="103"/>
      <c r="P18" s="103"/>
      <c r="Q18" s="105"/>
      <c r="R18" s="106"/>
      <c r="S18" s="104"/>
      <c r="T18" s="104"/>
      <c r="U18" s="103"/>
      <c r="V18" s="103"/>
      <c r="W18" s="103"/>
      <c r="X18" s="105"/>
      <c r="Y18" s="106"/>
      <c r="Z18" s="104"/>
      <c r="AA18" s="104"/>
      <c r="AB18" s="103"/>
      <c r="AC18" s="103"/>
      <c r="AD18" s="103"/>
      <c r="AE18" s="105"/>
      <c r="AF18" s="103"/>
      <c r="AG18" s="104"/>
      <c r="AH18" s="104"/>
      <c r="AI18" s="103"/>
      <c r="AJ18" s="103"/>
      <c r="AK18" s="103"/>
      <c r="AL18" s="105"/>
      <c r="AM18" s="106"/>
      <c r="AN18" s="104"/>
      <c r="AO18" s="104"/>
      <c r="AP18" s="103"/>
      <c r="AQ18" s="103"/>
      <c r="AR18" s="103"/>
      <c r="AS18" s="105"/>
      <c r="AT18" s="106"/>
      <c r="AU18" s="104"/>
      <c r="AV18" s="104"/>
      <c r="AW18" s="103"/>
      <c r="AX18" s="103"/>
      <c r="AY18" s="103"/>
      <c r="AZ18" s="105"/>
      <c r="BA18" s="106"/>
      <c r="BB18" s="104"/>
      <c r="BC18" s="104"/>
      <c r="BD18" s="103"/>
      <c r="BE18" s="103"/>
      <c r="BF18" s="103"/>
      <c r="BG18" s="105"/>
      <c r="BH18" s="2"/>
      <c r="BI18" s="80">
        <f>COUNTIF(D18:BG18,"st")</f>
        <v>0</v>
      </c>
      <c r="BJ18" s="81">
        <f>COUNTIF(D18:BG18, "D")</f>
        <v>0</v>
      </c>
      <c r="BK18" s="81">
        <f>COUNTIF(D18:BG18,"E")</f>
        <v>0</v>
      </c>
      <c r="BL18" s="81">
        <f>COUNTIF(D18:BG18,"N")</f>
        <v>0</v>
      </c>
      <c r="BM18" s="81">
        <f>COUNTIF(D18:BG18,"d2")</f>
        <v>0</v>
      </c>
      <c r="BN18" s="81">
        <f t="shared" si="4"/>
        <v>0</v>
      </c>
      <c r="BO18" s="81">
        <f>COUNTIF(D18:BG18,"n2")</f>
        <v>0</v>
      </c>
      <c r="BP18" s="81">
        <f t="shared" si="6"/>
        <v>0</v>
      </c>
      <c r="BQ18" s="82">
        <f t="shared" si="8"/>
        <v>0</v>
      </c>
    </row>
    <row r="19" spans="1:70" ht="12.75" customHeight="1" x14ac:dyDescent="0.25">
      <c r="B19" s="20"/>
      <c r="C19" s="21">
        <v>2</v>
      </c>
      <c r="D19" s="22"/>
      <c r="E19" s="36"/>
      <c r="F19" s="36"/>
      <c r="G19" s="22"/>
      <c r="H19" s="22"/>
      <c r="I19" s="22"/>
      <c r="J19" s="23"/>
      <c r="K19" s="24"/>
      <c r="L19" s="36"/>
      <c r="M19" s="36"/>
      <c r="N19" s="22"/>
      <c r="O19" s="22"/>
      <c r="P19" s="22"/>
      <c r="Q19" s="23"/>
      <c r="R19" s="24"/>
      <c r="S19" s="36"/>
      <c r="T19" s="36"/>
      <c r="U19" s="22"/>
      <c r="V19" s="22"/>
      <c r="W19" s="22"/>
      <c r="X19" s="23"/>
      <c r="Y19" s="24"/>
      <c r="Z19" s="36"/>
      <c r="AA19" s="36"/>
      <c r="AB19" s="22"/>
      <c r="AC19" s="22"/>
      <c r="AD19" s="22"/>
      <c r="AE19" s="23"/>
      <c r="AF19" s="22"/>
      <c r="AG19" s="36"/>
      <c r="AH19" s="36"/>
      <c r="AI19" s="22"/>
      <c r="AJ19" s="22"/>
      <c r="AK19" s="22"/>
      <c r="AL19" s="23"/>
      <c r="AM19" s="24"/>
      <c r="AN19" s="36"/>
      <c r="AO19" s="36"/>
      <c r="AP19" s="22"/>
      <c r="AQ19" s="22"/>
      <c r="AR19" s="22"/>
      <c r="AS19" s="23"/>
      <c r="AT19" s="24"/>
      <c r="AU19" s="36"/>
      <c r="AV19" s="36"/>
      <c r="AW19" s="22"/>
      <c r="AX19" s="22"/>
      <c r="AY19" s="22"/>
      <c r="AZ19" s="23"/>
      <c r="BA19" s="24"/>
      <c r="BB19" s="36"/>
      <c r="BC19" s="36"/>
      <c r="BD19" s="22"/>
      <c r="BE19" s="22"/>
      <c r="BF19" s="22"/>
      <c r="BG19" s="23"/>
      <c r="BH19" s="2"/>
      <c r="BI19" s="83">
        <f t="shared" si="0"/>
        <v>0</v>
      </c>
      <c r="BJ19" s="79">
        <f t="shared" si="1"/>
        <v>0</v>
      </c>
      <c r="BK19" s="79">
        <f t="shared" si="2"/>
        <v>0</v>
      </c>
      <c r="BL19" s="79">
        <f t="shared" ref="BL11:BL29" si="11">COUNTIF(E19:BH19,"N")</f>
        <v>0</v>
      </c>
      <c r="BM19" s="132">
        <f t="shared" si="3"/>
        <v>0</v>
      </c>
      <c r="BN19" s="132">
        <f t="shared" si="4"/>
        <v>0</v>
      </c>
      <c r="BO19" s="132">
        <f t="shared" si="5"/>
        <v>0</v>
      </c>
      <c r="BP19" s="132">
        <f t="shared" si="6"/>
        <v>0</v>
      </c>
      <c r="BQ19" s="84">
        <f t="shared" si="8"/>
        <v>0</v>
      </c>
    </row>
    <row r="20" spans="1:70" ht="12.75" customHeight="1" x14ac:dyDescent="0.25">
      <c r="B20" s="20"/>
      <c r="C20" s="21">
        <v>3</v>
      </c>
      <c r="D20" s="22"/>
      <c r="E20" s="36"/>
      <c r="F20" s="36"/>
      <c r="G20" s="22"/>
      <c r="H20" s="22"/>
      <c r="I20" s="22"/>
      <c r="J20" s="23"/>
      <c r="K20" s="24"/>
      <c r="L20" s="36"/>
      <c r="M20" s="36"/>
      <c r="N20" s="22"/>
      <c r="O20" s="22"/>
      <c r="P20" s="22"/>
      <c r="Q20" s="23"/>
      <c r="R20" s="24"/>
      <c r="S20" s="36"/>
      <c r="T20" s="36"/>
      <c r="U20" s="22"/>
      <c r="V20" s="22"/>
      <c r="W20" s="22"/>
      <c r="X20" s="23"/>
      <c r="Y20" s="24"/>
      <c r="Z20" s="36"/>
      <c r="AA20" s="36"/>
      <c r="AB20" s="22"/>
      <c r="AC20" s="22"/>
      <c r="AD20" s="22"/>
      <c r="AE20" s="23"/>
      <c r="AF20" s="22"/>
      <c r="AG20" s="36"/>
      <c r="AH20" s="36"/>
      <c r="AI20" s="22"/>
      <c r="AJ20" s="22"/>
      <c r="AK20" s="22"/>
      <c r="AL20" s="23"/>
      <c r="AM20" s="24"/>
      <c r="AN20" s="36"/>
      <c r="AO20" s="36"/>
      <c r="AP20" s="22"/>
      <c r="AQ20" s="22"/>
      <c r="AR20" s="22"/>
      <c r="AS20" s="23"/>
      <c r="AT20" s="24"/>
      <c r="AU20" s="36"/>
      <c r="AV20" s="36"/>
      <c r="AW20" s="22"/>
      <c r="AX20" s="22"/>
      <c r="AY20" s="22"/>
      <c r="AZ20" s="23"/>
      <c r="BA20" s="24"/>
      <c r="BB20" s="36"/>
      <c r="BC20" s="36"/>
      <c r="BD20" s="22"/>
      <c r="BE20" s="22"/>
      <c r="BF20" s="22"/>
      <c r="BG20" s="23"/>
      <c r="BH20" s="2"/>
      <c r="BI20" s="83">
        <f t="shared" si="0"/>
        <v>0</v>
      </c>
      <c r="BJ20" s="79">
        <f t="shared" si="1"/>
        <v>0</v>
      </c>
      <c r="BK20" s="79">
        <f t="shared" si="2"/>
        <v>0</v>
      </c>
      <c r="BL20" s="79">
        <f t="shared" si="11"/>
        <v>0</v>
      </c>
      <c r="BM20" s="132">
        <f t="shared" si="3"/>
        <v>0</v>
      </c>
      <c r="BN20" s="132">
        <f t="shared" si="4"/>
        <v>0</v>
      </c>
      <c r="BO20" s="132">
        <f t="shared" si="5"/>
        <v>0</v>
      </c>
      <c r="BP20" s="132">
        <f t="shared" si="6"/>
        <v>0</v>
      </c>
      <c r="BQ20" s="84">
        <f t="shared" si="8"/>
        <v>0</v>
      </c>
    </row>
    <row r="21" spans="1:70" ht="12.75" customHeight="1" x14ac:dyDescent="0.25">
      <c r="B21" s="20"/>
      <c r="C21" s="100">
        <v>4</v>
      </c>
      <c r="D21" s="96"/>
      <c r="E21" s="97"/>
      <c r="F21" s="97"/>
      <c r="G21" s="96"/>
      <c r="H21" s="96"/>
      <c r="I21" s="96"/>
      <c r="J21" s="98"/>
      <c r="K21" s="99"/>
      <c r="L21" s="97"/>
      <c r="M21" s="97"/>
      <c r="N21" s="96"/>
      <c r="O21" s="96"/>
      <c r="P21" s="96"/>
      <c r="Q21" s="98"/>
      <c r="R21" s="99"/>
      <c r="S21" s="97"/>
      <c r="T21" s="97"/>
      <c r="U21" s="96"/>
      <c r="V21" s="96"/>
      <c r="W21" s="96"/>
      <c r="X21" s="98"/>
      <c r="Y21" s="99"/>
      <c r="Z21" s="97"/>
      <c r="AA21" s="97"/>
      <c r="AB21" s="96"/>
      <c r="AC21" s="96"/>
      <c r="AD21" s="96"/>
      <c r="AE21" s="98"/>
      <c r="AF21" s="96"/>
      <c r="AG21" s="97"/>
      <c r="AH21" s="97"/>
      <c r="AI21" s="96"/>
      <c r="AJ21" s="96"/>
      <c r="AK21" s="96"/>
      <c r="AL21" s="98"/>
      <c r="AM21" s="99"/>
      <c r="AN21" s="97"/>
      <c r="AO21" s="97"/>
      <c r="AP21" s="96"/>
      <c r="AQ21" s="96"/>
      <c r="AR21" s="96"/>
      <c r="AS21" s="98"/>
      <c r="AT21" s="99"/>
      <c r="AU21" s="97"/>
      <c r="AV21" s="97"/>
      <c r="AW21" s="96"/>
      <c r="AX21" s="96"/>
      <c r="AY21" s="96"/>
      <c r="AZ21" s="98"/>
      <c r="BA21" s="99"/>
      <c r="BB21" s="97"/>
      <c r="BC21" s="97"/>
      <c r="BD21" s="96"/>
      <c r="BE21" s="96"/>
      <c r="BF21" s="96"/>
      <c r="BG21" s="98"/>
      <c r="BH21" s="2"/>
      <c r="BI21" s="83">
        <f t="shared" si="0"/>
        <v>0</v>
      </c>
      <c r="BJ21" s="79">
        <f t="shared" si="1"/>
        <v>0</v>
      </c>
      <c r="BK21" s="79">
        <f t="shared" si="2"/>
        <v>0</v>
      </c>
      <c r="BL21" s="79">
        <f t="shared" si="11"/>
        <v>0</v>
      </c>
      <c r="BM21" s="132">
        <f t="shared" si="3"/>
        <v>0</v>
      </c>
      <c r="BN21" s="132">
        <f t="shared" si="4"/>
        <v>0</v>
      </c>
      <c r="BO21" s="132">
        <f t="shared" si="5"/>
        <v>0</v>
      </c>
      <c r="BP21" s="132">
        <f t="shared" si="6"/>
        <v>0</v>
      </c>
      <c r="BQ21" s="84">
        <f t="shared" si="8"/>
        <v>0</v>
      </c>
    </row>
    <row r="22" spans="1:70" ht="12.75" customHeight="1" x14ac:dyDescent="0.25">
      <c r="B22" s="20"/>
      <c r="C22" s="108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10"/>
      <c r="BH22" s="2"/>
      <c r="BI22" s="85">
        <f t="shared" ref="BI22:BQ22" si="12">SUM(BI18:BI21)</f>
        <v>0</v>
      </c>
      <c r="BJ22" s="86">
        <f t="shared" si="12"/>
        <v>0</v>
      </c>
      <c r="BK22" s="86">
        <f t="shared" si="12"/>
        <v>0</v>
      </c>
      <c r="BL22" s="86">
        <f t="shared" si="12"/>
        <v>0</v>
      </c>
      <c r="BM22" s="86">
        <f>SUM(BM18:BM21)</f>
        <v>0</v>
      </c>
      <c r="BN22" s="86">
        <f>SUM(BN18:BN21)</f>
        <v>0</v>
      </c>
      <c r="BO22" s="86">
        <f>SUM(BO18:BO21)</f>
        <v>0</v>
      </c>
      <c r="BP22" s="86">
        <f>SUM(BP18:BP21)</f>
        <v>0</v>
      </c>
      <c r="BQ22" s="87">
        <f>SUM(BQ18:BQ21)</f>
        <v>0</v>
      </c>
    </row>
    <row r="23" spans="1:70" ht="12.75" customHeight="1" x14ac:dyDescent="0.25">
      <c r="B23" s="20"/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3"/>
      <c r="BH23" s="2"/>
      <c r="BI23" s="79"/>
      <c r="BJ23" s="79"/>
      <c r="BK23" s="79"/>
      <c r="BL23" s="79"/>
      <c r="BM23" s="132"/>
      <c r="BN23" s="132"/>
      <c r="BO23" s="132"/>
      <c r="BP23" s="132"/>
      <c r="BQ23" s="79"/>
    </row>
    <row r="24" spans="1:70" ht="12.75" customHeight="1" x14ac:dyDescent="0.25">
      <c r="B24" s="20"/>
      <c r="C24" s="102">
        <v>1</v>
      </c>
      <c r="D24" s="103"/>
      <c r="E24" s="104"/>
      <c r="F24" s="104"/>
      <c r="G24" s="103"/>
      <c r="H24" s="103"/>
      <c r="I24" s="103"/>
      <c r="J24" s="107"/>
      <c r="K24" s="106"/>
      <c r="L24" s="104"/>
      <c r="M24" s="104"/>
      <c r="N24" s="103"/>
      <c r="O24" s="103"/>
      <c r="P24" s="103"/>
      <c r="Q24" s="105"/>
      <c r="R24" s="106"/>
      <c r="S24" s="104"/>
      <c r="T24" s="104"/>
      <c r="U24" s="103"/>
      <c r="V24" s="103"/>
      <c r="W24" s="103"/>
      <c r="X24" s="105"/>
      <c r="Y24" s="106"/>
      <c r="Z24" s="104"/>
      <c r="AA24" s="104"/>
      <c r="AB24" s="103"/>
      <c r="AC24" s="103"/>
      <c r="AD24" s="103"/>
      <c r="AE24" s="105"/>
      <c r="AF24" s="103"/>
      <c r="AG24" s="104"/>
      <c r="AH24" s="104"/>
      <c r="AI24" s="103"/>
      <c r="AJ24" s="103"/>
      <c r="AK24" s="103"/>
      <c r="AL24" s="107"/>
      <c r="AM24" s="106"/>
      <c r="AN24" s="104"/>
      <c r="AO24" s="104"/>
      <c r="AP24" s="103"/>
      <c r="AQ24" s="103"/>
      <c r="AR24" s="103"/>
      <c r="AS24" s="105"/>
      <c r="AT24" s="106"/>
      <c r="AU24" s="104"/>
      <c r="AV24" s="104"/>
      <c r="AW24" s="103"/>
      <c r="AX24" s="103"/>
      <c r="AY24" s="103"/>
      <c r="AZ24" s="105"/>
      <c r="BA24" s="106"/>
      <c r="BB24" s="104"/>
      <c r="BC24" s="104"/>
      <c r="BD24" s="103"/>
      <c r="BE24" s="103"/>
      <c r="BF24" s="103"/>
      <c r="BG24" s="105"/>
      <c r="BH24" s="2"/>
      <c r="BI24" s="80">
        <f t="shared" si="0"/>
        <v>0</v>
      </c>
      <c r="BJ24" s="81">
        <f t="shared" si="1"/>
        <v>0</v>
      </c>
      <c r="BK24" s="81">
        <f t="shared" si="2"/>
        <v>0</v>
      </c>
      <c r="BL24" s="81">
        <f t="shared" si="11"/>
        <v>0</v>
      </c>
      <c r="BM24" s="81">
        <f t="shared" si="3"/>
        <v>0</v>
      </c>
      <c r="BN24" s="81">
        <f t="shared" si="4"/>
        <v>0</v>
      </c>
      <c r="BO24" s="81">
        <f t="shared" si="5"/>
        <v>0</v>
      </c>
      <c r="BP24" s="81">
        <f t="shared" si="6"/>
        <v>0</v>
      </c>
      <c r="BQ24" s="82">
        <f t="shared" si="8"/>
        <v>0</v>
      </c>
    </row>
    <row r="25" spans="1:70" ht="12.75" customHeight="1" x14ac:dyDescent="0.25">
      <c r="B25" s="20"/>
      <c r="C25" s="100">
        <v>2</v>
      </c>
      <c r="D25" s="96"/>
      <c r="E25" s="97"/>
      <c r="F25" s="97"/>
      <c r="G25" s="96"/>
      <c r="H25" s="96"/>
      <c r="I25" s="96"/>
      <c r="J25" s="98"/>
      <c r="K25" s="99"/>
      <c r="L25" s="97"/>
      <c r="M25" s="97"/>
      <c r="N25" s="96"/>
      <c r="O25" s="96"/>
      <c r="P25" s="96"/>
      <c r="Q25" s="98"/>
      <c r="R25" s="99"/>
      <c r="S25" s="97"/>
      <c r="T25" s="97"/>
      <c r="U25" s="96"/>
      <c r="V25" s="96"/>
      <c r="W25" s="96"/>
      <c r="X25" s="98"/>
      <c r="Y25" s="99"/>
      <c r="Z25" s="97"/>
      <c r="AA25" s="97"/>
      <c r="AB25" s="96"/>
      <c r="AC25" s="96"/>
      <c r="AD25" s="96"/>
      <c r="AE25" s="98"/>
      <c r="AF25" s="96"/>
      <c r="AG25" s="97"/>
      <c r="AH25" s="97"/>
      <c r="AI25" s="96"/>
      <c r="AJ25" s="96"/>
      <c r="AK25" s="96"/>
      <c r="AL25" s="98"/>
      <c r="AM25" s="99"/>
      <c r="AN25" s="97"/>
      <c r="AO25" s="97"/>
      <c r="AP25" s="96"/>
      <c r="AQ25" s="96"/>
      <c r="AR25" s="96"/>
      <c r="AS25" s="98"/>
      <c r="AT25" s="99"/>
      <c r="AU25" s="97"/>
      <c r="AV25" s="97"/>
      <c r="AW25" s="96"/>
      <c r="AX25" s="96"/>
      <c r="AY25" s="96"/>
      <c r="AZ25" s="98"/>
      <c r="BA25" s="99"/>
      <c r="BB25" s="97"/>
      <c r="BC25" s="97"/>
      <c r="BD25" s="96"/>
      <c r="BE25" s="96"/>
      <c r="BF25" s="96"/>
      <c r="BG25" s="98"/>
      <c r="BH25" s="2"/>
      <c r="BI25" s="83">
        <f t="shared" si="0"/>
        <v>0</v>
      </c>
      <c r="BJ25" s="79">
        <f t="shared" si="1"/>
        <v>0</v>
      </c>
      <c r="BK25" s="79">
        <f t="shared" si="2"/>
        <v>0</v>
      </c>
      <c r="BL25" s="79">
        <f t="shared" si="11"/>
        <v>0</v>
      </c>
      <c r="BM25" s="132">
        <f t="shared" si="3"/>
        <v>0</v>
      </c>
      <c r="BN25" s="132">
        <f t="shared" si="4"/>
        <v>0</v>
      </c>
      <c r="BO25" s="132">
        <f t="shared" si="5"/>
        <v>0</v>
      </c>
      <c r="BP25" s="132">
        <f t="shared" si="6"/>
        <v>0</v>
      </c>
      <c r="BQ25" s="84">
        <f t="shared" si="8"/>
        <v>0</v>
      </c>
    </row>
    <row r="26" spans="1:70" ht="12.75" customHeight="1" x14ac:dyDescent="0.25">
      <c r="B26" s="20"/>
      <c r="C26" s="108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10"/>
      <c r="BH26" s="2"/>
      <c r="BI26" s="85">
        <f t="shared" ref="BI26:BQ26" si="13">SUM(BI24:BI25)</f>
        <v>0</v>
      </c>
      <c r="BJ26" s="86">
        <f t="shared" si="13"/>
        <v>0</v>
      </c>
      <c r="BK26" s="86">
        <f t="shared" si="13"/>
        <v>0</v>
      </c>
      <c r="BL26" s="86">
        <f t="shared" si="13"/>
        <v>0</v>
      </c>
      <c r="BM26" s="86">
        <f t="shared" si="13"/>
        <v>0</v>
      </c>
      <c r="BN26" s="86">
        <f t="shared" si="13"/>
        <v>0</v>
      </c>
      <c r="BO26" s="86">
        <f t="shared" si="13"/>
        <v>0</v>
      </c>
      <c r="BP26" s="86">
        <f t="shared" si="13"/>
        <v>0</v>
      </c>
      <c r="BQ26" s="87">
        <f t="shared" si="13"/>
        <v>0</v>
      </c>
    </row>
    <row r="27" spans="1:70" ht="12.75" customHeight="1" x14ac:dyDescent="0.25">
      <c r="B27" s="20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3"/>
      <c r="BH27" s="2"/>
      <c r="BI27" s="79"/>
      <c r="BJ27" s="79"/>
      <c r="BK27" s="79"/>
      <c r="BL27" s="79"/>
      <c r="BM27" s="132"/>
      <c r="BN27" s="132"/>
      <c r="BO27" s="132"/>
      <c r="BP27" s="132"/>
      <c r="BQ27" s="79"/>
    </row>
    <row r="28" spans="1:70" ht="12.75" customHeight="1" x14ac:dyDescent="0.25">
      <c r="B28" s="20"/>
      <c r="C28" s="102">
        <v>1</v>
      </c>
      <c r="D28" s="103"/>
      <c r="E28" s="104"/>
      <c r="F28" s="104"/>
      <c r="G28" s="103"/>
      <c r="H28" s="103"/>
      <c r="I28" s="103"/>
      <c r="J28" s="105"/>
      <c r="K28" s="106"/>
      <c r="L28" s="104"/>
      <c r="M28" s="104"/>
      <c r="N28" s="103"/>
      <c r="O28" s="103"/>
      <c r="P28" s="103"/>
      <c r="Q28" s="105"/>
      <c r="R28" s="106"/>
      <c r="S28" s="104"/>
      <c r="T28" s="104"/>
      <c r="U28" s="103"/>
      <c r="V28" s="103"/>
      <c r="W28" s="103"/>
      <c r="X28" s="105"/>
      <c r="Y28" s="106"/>
      <c r="Z28" s="104"/>
      <c r="AA28" s="104"/>
      <c r="AB28" s="103"/>
      <c r="AC28" s="103"/>
      <c r="AD28" s="103"/>
      <c r="AE28" s="105"/>
      <c r="AF28" s="103"/>
      <c r="AG28" s="104"/>
      <c r="AH28" s="104"/>
      <c r="AI28" s="103"/>
      <c r="AJ28" s="103"/>
      <c r="AK28" s="103"/>
      <c r="AL28" s="105"/>
      <c r="AM28" s="106"/>
      <c r="AN28" s="104"/>
      <c r="AO28" s="104"/>
      <c r="AP28" s="103"/>
      <c r="AQ28" s="103"/>
      <c r="AR28" s="103"/>
      <c r="AS28" s="105"/>
      <c r="AT28" s="106"/>
      <c r="AU28" s="104"/>
      <c r="AV28" s="104"/>
      <c r="AW28" s="103"/>
      <c r="AX28" s="103"/>
      <c r="AY28" s="103"/>
      <c r="AZ28" s="105"/>
      <c r="BA28" s="106"/>
      <c r="BB28" s="104"/>
      <c r="BC28" s="104"/>
      <c r="BD28" s="103"/>
      <c r="BE28" s="103"/>
      <c r="BF28" s="103"/>
      <c r="BG28" s="105"/>
      <c r="BH28" s="2"/>
      <c r="BI28" s="80">
        <f t="shared" si="0"/>
        <v>0</v>
      </c>
      <c r="BJ28" s="81">
        <f t="shared" si="1"/>
        <v>0</v>
      </c>
      <c r="BK28" s="81">
        <f t="shared" si="2"/>
        <v>0</v>
      </c>
      <c r="BL28" s="81">
        <f t="shared" si="11"/>
        <v>0</v>
      </c>
      <c r="BM28" s="81">
        <f t="shared" si="3"/>
        <v>0</v>
      </c>
      <c r="BN28" s="81">
        <f>COUNTIF(D28:BG28,"e2")</f>
        <v>0</v>
      </c>
      <c r="BO28" s="81">
        <f t="shared" si="5"/>
        <v>0</v>
      </c>
      <c r="BP28" s="81">
        <f>SUM(BJ28:BO28)</f>
        <v>0</v>
      </c>
      <c r="BQ28" s="82">
        <f>COUNTIF(D28:BG28,"`")</f>
        <v>0</v>
      </c>
    </row>
    <row r="29" spans="1:70" ht="12.75" customHeight="1" x14ac:dyDescent="0.25">
      <c r="B29" s="20"/>
      <c r="C29" s="100">
        <v>2</v>
      </c>
      <c r="D29" s="96"/>
      <c r="E29" s="97"/>
      <c r="F29" s="97"/>
      <c r="G29" s="96"/>
      <c r="H29" s="96"/>
      <c r="I29" s="96"/>
      <c r="J29" s="101"/>
      <c r="K29" s="99"/>
      <c r="L29" s="97"/>
      <c r="M29" s="97"/>
      <c r="N29" s="96"/>
      <c r="O29" s="96"/>
      <c r="P29" s="96"/>
      <c r="Q29" s="98"/>
      <c r="R29" s="99"/>
      <c r="S29" s="97"/>
      <c r="T29" s="97"/>
      <c r="U29" s="96"/>
      <c r="V29" s="96"/>
      <c r="W29" s="96"/>
      <c r="X29" s="98"/>
      <c r="Y29" s="99"/>
      <c r="Z29" s="97"/>
      <c r="AA29" s="97"/>
      <c r="AB29" s="96"/>
      <c r="AC29" s="96"/>
      <c r="AD29" s="96"/>
      <c r="AE29" s="98"/>
      <c r="AF29" s="96"/>
      <c r="AG29" s="97"/>
      <c r="AH29" s="97"/>
      <c r="AI29" s="96"/>
      <c r="AJ29" s="96"/>
      <c r="AK29" s="96"/>
      <c r="AL29" s="101"/>
      <c r="AM29" s="99"/>
      <c r="AN29" s="97"/>
      <c r="AO29" s="97"/>
      <c r="AP29" s="96"/>
      <c r="AQ29" s="96"/>
      <c r="AR29" s="96"/>
      <c r="AS29" s="98"/>
      <c r="AT29" s="99"/>
      <c r="AU29" s="97"/>
      <c r="AV29" s="97"/>
      <c r="AW29" s="96"/>
      <c r="AX29" s="96"/>
      <c r="AY29" s="96"/>
      <c r="AZ29" s="98"/>
      <c r="BA29" s="99"/>
      <c r="BB29" s="97"/>
      <c r="BC29" s="97"/>
      <c r="BD29" s="96"/>
      <c r="BE29" s="96"/>
      <c r="BF29" s="96"/>
      <c r="BG29" s="98"/>
      <c r="BH29" s="2"/>
      <c r="BI29" s="83">
        <f t="shared" si="0"/>
        <v>0</v>
      </c>
      <c r="BJ29" s="79">
        <f t="shared" si="1"/>
        <v>0</v>
      </c>
      <c r="BK29" s="79">
        <f t="shared" si="2"/>
        <v>0</v>
      </c>
      <c r="BL29" s="79">
        <f t="shared" si="11"/>
        <v>0</v>
      </c>
      <c r="BM29" s="132">
        <f t="shared" si="3"/>
        <v>0</v>
      </c>
      <c r="BN29" s="132">
        <f t="shared" si="4"/>
        <v>0</v>
      </c>
      <c r="BO29" s="132">
        <f t="shared" si="5"/>
        <v>0</v>
      </c>
      <c r="BP29" s="132">
        <f t="shared" si="6"/>
        <v>0</v>
      </c>
      <c r="BQ29" s="84">
        <f t="shared" si="8"/>
        <v>0</v>
      </c>
    </row>
    <row r="30" spans="1:70" ht="12.75" customHeight="1" x14ac:dyDescent="0.25">
      <c r="B30" s="20"/>
      <c r="C30" s="114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6"/>
      <c r="BH30" s="2"/>
      <c r="BI30" s="85">
        <f>SUM(BI28:BI29)</f>
        <v>0</v>
      </c>
      <c r="BJ30" s="86">
        <f>SUM(BJ28:BJ29)</f>
        <v>0</v>
      </c>
      <c r="BK30" s="86">
        <f t="shared" ref="BI30:BQ30" si="14">SUM(BK28:BK29)</f>
        <v>0</v>
      </c>
      <c r="BL30" s="86">
        <f t="shared" si="14"/>
        <v>0</v>
      </c>
      <c r="BM30" s="86">
        <f t="shared" si="14"/>
        <v>0</v>
      </c>
      <c r="BN30" s="86">
        <f t="shared" si="14"/>
        <v>0</v>
      </c>
      <c r="BO30" s="86">
        <f t="shared" si="14"/>
        <v>0</v>
      </c>
      <c r="BP30" s="86">
        <f t="shared" si="14"/>
        <v>0</v>
      </c>
      <c r="BQ30" s="87">
        <f>SUM(BQ28:BQ29)</f>
        <v>0</v>
      </c>
    </row>
    <row r="31" spans="1:70" ht="12.75" customHeight="1" x14ac:dyDescent="0.25">
      <c r="AH31" s="2"/>
      <c r="AI31" s="2"/>
      <c r="AJ31" s="2"/>
      <c r="AK31" s="2"/>
      <c r="AL31" s="2"/>
      <c r="BI31" s="27"/>
      <c r="BJ31" s="27"/>
      <c r="BK31" s="27"/>
      <c r="BL31" s="27"/>
      <c r="BM31" s="27"/>
      <c r="BN31" s="27"/>
      <c r="BO31" s="27"/>
      <c r="BP31" s="27"/>
      <c r="BQ31" s="27"/>
    </row>
    <row r="32" spans="1:70" ht="12.75" customHeight="1" x14ac:dyDescent="0.25">
      <c r="A32" s="25" t="s">
        <v>19</v>
      </c>
      <c r="B32" s="20">
        <f>SUM(B10:B30)</f>
        <v>0</v>
      </c>
      <c r="AH32" s="26"/>
      <c r="AI32" s="26"/>
      <c r="AJ32" s="11"/>
      <c r="AK32" s="11"/>
      <c r="AL32" s="11"/>
      <c r="BI32" s="27"/>
      <c r="BJ32" s="27"/>
      <c r="BK32" s="27"/>
      <c r="BL32" s="27"/>
      <c r="BM32" s="27"/>
      <c r="BN32" s="27"/>
      <c r="BO32" s="27"/>
      <c r="BP32" s="27"/>
      <c r="BQ32" s="27"/>
      <c r="BR32" s="28"/>
    </row>
    <row r="33" spans="1:60" ht="12.75" customHeight="1" x14ac:dyDescent="0.25">
      <c r="A33" s="29"/>
      <c r="AH33" s="2"/>
      <c r="AI33" s="2"/>
      <c r="AJ33" s="2"/>
      <c r="AK33" s="2"/>
      <c r="AL33" s="2"/>
    </row>
    <row r="34" spans="1:60" ht="12.75" customHeight="1" x14ac:dyDescent="0.25">
      <c r="A34" s="25" t="s">
        <v>20</v>
      </c>
      <c r="C34" s="1" t="s">
        <v>8</v>
      </c>
      <c r="D34" s="2">
        <f>COUNTIF(D9:D30,"D")</f>
        <v>0</v>
      </c>
      <c r="E34" s="2">
        <f t="shared" ref="E34:BG34" si="15">COUNTIF(E9:E30,"D")</f>
        <v>0</v>
      </c>
      <c r="F34" s="2">
        <f t="shared" si="15"/>
        <v>0</v>
      </c>
      <c r="G34" s="2">
        <f t="shared" si="15"/>
        <v>0</v>
      </c>
      <c r="H34" s="2">
        <f t="shared" si="15"/>
        <v>0</v>
      </c>
      <c r="I34" s="2">
        <f t="shared" si="15"/>
        <v>0</v>
      </c>
      <c r="J34" s="2">
        <f t="shared" si="15"/>
        <v>0</v>
      </c>
      <c r="K34" s="2">
        <f t="shared" si="15"/>
        <v>0</v>
      </c>
      <c r="L34" s="2">
        <f t="shared" si="15"/>
        <v>0</v>
      </c>
      <c r="M34" s="2">
        <f t="shared" si="15"/>
        <v>0</v>
      </c>
      <c r="N34" s="2">
        <f t="shared" si="15"/>
        <v>0</v>
      </c>
      <c r="O34" s="2">
        <f t="shared" si="15"/>
        <v>0</v>
      </c>
      <c r="P34" s="2">
        <f t="shared" si="15"/>
        <v>0</v>
      </c>
      <c r="Q34" s="2">
        <f t="shared" si="15"/>
        <v>0</v>
      </c>
      <c r="R34" s="2">
        <f t="shared" si="15"/>
        <v>0</v>
      </c>
      <c r="S34" s="2">
        <f t="shared" si="15"/>
        <v>0</v>
      </c>
      <c r="T34" s="2">
        <f t="shared" si="15"/>
        <v>0</v>
      </c>
      <c r="U34" s="2">
        <f t="shared" si="15"/>
        <v>0</v>
      </c>
      <c r="V34" s="2">
        <f t="shared" si="15"/>
        <v>0</v>
      </c>
      <c r="W34" s="2">
        <f t="shared" si="15"/>
        <v>0</v>
      </c>
      <c r="X34" s="2">
        <f t="shared" si="15"/>
        <v>0</v>
      </c>
      <c r="Y34" s="2">
        <f t="shared" si="15"/>
        <v>0</v>
      </c>
      <c r="Z34" s="2">
        <f t="shared" si="15"/>
        <v>0</v>
      </c>
      <c r="AA34" s="2">
        <f t="shared" si="15"/>
        <v>0</v>
      </c>
      <c r="AB34" s="2">
        <f t="shared" si="15"/>
        <v>0</v>
      </c>
      <c r="AC34" s="2">
        <f t="shared" si="15"/>
        <v>0</v>
      </c>
      <c r="AD34" s="2">
        <f t="shared" si="15"/>
        <v>0</v>
      </c>
      <c r="AE34" s="2">
        <f t="shared" si="15"/>
        <v>0</v>
      </c>
      <c r="AF34" s="2">
        <f t="shared" si="15"/>
        <v>0</v>
      </c>
      <c r="AG34" s="2">
        <f t="shared" si="15"/>
        <v>0</v>
      </c>
      <c r="AH34" s="2">
        <f t="shared" si="15"/>
        <v>0</v>
      </c>
      <c r="AI34" s="2">
        <f t="shared" si="15"/>
        <v>0</v>
      </c>
      <c r="AJ34" s="2">
        <f t="shared" si="15"/>
        <v>0</v>
      </c>
      <c r="AK34" s="2">
        <f t="shared" si="15"/>
        <v>0</v>
      </c>
      <c r="AL34" s="2">
        <f t="shared" si="15"/>
        <v>0</v>
      </c>
      <c r="AM34" s="2">
        <f t="shared" si="15"/>
        <v>0</v>
      </c>
      <c r="AN34" s="2">
        <f t="shared" si="15"/>
        <v>0</v>
      </c>
      <c r="AO34" s="2">
        <f t="shared" si="15"/>
        <v>0</v>
      </c>
      <c r="AP34" s="2">
        <f t="shared" si="15"/>
        <v>0</v>
      </c>
      <c r="AQ34" s="2">
        <f t="shared" si="15"/>
        <v>0</v>
      </c>
      <c r="AR34" s="2">
        <f t="shared" si="15"/>
        <v>0</v>
      </c>
      <c r="AS34" s="2">
        <f t="shared" si="15"/>
        <v>0</v>
      </c>
      <c r="AT34" s="2">
        <f t="shared" si="15"/>
        <v>0</v>
      </c>
      <c r="AU34" s="2">
        <f t="shared" si="15"/>
        <v>0</v>
      </c>
      <c r="AV34" s="2">
        <f t="shared" si="15"/>
        <v>0</v>
      </c>
      <c r="AW34" s="2">
        <f t="shared" si="15"/>
        <v>0</v>
      </c>
      <c r="AX34" s="2">
        <f t="shared" si="15"/>
        <v>0</v>
      </c>
      <c r="AY34" s="2">
        <f t="shared" si="15"/>
        <v>0</v>
      </c>
      <c r="AZ34" s="2">
        <f t="shared" si="15"/>
        <v>0</v>
      </c>
      <c r="BA34" s="2">
        <f t="shared" si="15"/>
        <v>0</v>
      </c>
      <c r="BB34" s="2">
        <f t="shared" si="15"/>
        <v>0</v>
      </c>
      <c r="BC34" s="2">
        <f t="shared" si="15"/>
        <v>0</v>
      </c>
      <c r="BD34" s="2">
        <f t="shared" si="15"/>
        <v>0</v>
      </c>
      <c r="BE34" s="2">
        <f t="shared" si="15"/>
        <v>0</v>
      </c>
      <c r="BF34" s="2">
        <f t="shared" si="15"/>
        <v>0</v>
      </c>
      <c r="BG34" s="2">
        <f t="shared" si="15"/>
        <v>0</v>
      </c>
      <c r="BH34" s="2"/>
    </row>
    <row r="35" spans="1:60" ht="12.75" customHeight="1" x14ac:dyDescent="0.25">
      <c r="A35" s="25"/>
      <c r="C35" s="1" t="s">
        <v>9</v>
      </c>
      <c r="D35" s="2">
        <f>COUNTIF(D10:D31,"E")</f>
        <v>0</v>
      </c>
      <c r="E35" s="2">
        <f t="shared" ref="E35:BG35" si="16">COUNTIF(E10:E31,"E")</f>
        <v>0</v>
      </c>
      <c r="F35" s="2">
        <f t="shared" si="16"/>
        <v>0</v>
      </c>
      <c r="G35" s="2">
        <f t="shared" si="16"/>
        <v>0</v>
      </c>
      <c r="H35" s="2">
        <f t="shared" si="16"/>
        <v>0</v>
      </c>
      <c r="I35" s="2">
        <f t="shared" si="16"/>
        <v>0</v>
      </c>
      <c r="J35" s="2">
        <f t="shared" si="16"/>
        <v>0</v>
      </c>
      <c r="K35" s="2">
        <f t="shared" si="16"/>
        <v>0</v>
      </c>
      <c r="L35" s="2">
        <f t="shared" si="16"/>
        <v>0</v>
      </c>
      <c r="M35" s="2">
        <f t="shared" si="16"/>
        <v>0</v>
      </c>
      <c r="N35" s="2">
        <f t="shared" si="16"/>
        <v>0</v>
      </c>
      <c r="O35" s="2">
        <f t="shared" si="16"/>
        <v>0</v>
      </c>
      <c r="P35" s="2">
        <f t="shared" si="16"/>
        <v>0</v>
      </c>
      <c r="Q35" s="2">
        <f t="shared" si="16"/>
        <v>0</v>
      </c>
      <c r="R35" s="2">
        <f t="shared" si="16"/>
        <v>0</v>
      </c>
      <c r="S35" s="2">
        <f t="shared" si="16"/>
        <v>0</v>
      </c>
      <c r="T35" s="2">
        <f t="shared" si="16"/>
        <v>0</v>
      </c>
      <c r="U35" s="2">
        <f t="shared" si="16"/>
        <v>0</v>
      </c>
      <c r="V35" s="2">
        <f t="shared" si="16"/>
        <v>0</v>
      </c>
      <c r="W35" s="2">
        <f t="shared" si="16"/>
        <v>0</v>
      </c>
      <c r="X35" s="2">
        <f t="shared" si="16"/>
        <v>0</v>
      </c>
      <c r="Y35" s="2">
        <f t="shared" si="16"/>
        <v>0</v>
      </c>
      <c r="Z35" s="2">
        <f t="shared" si="16"/>
        <v>0</v>
      </c>
      <c r="AA35" s="2">
        <f t="shared" si="16"/>
        <v>0</v>
      </c>
      <c r="AB35" s="2">
        <f t="shared" si="16"/>
        <v>0</v>
      </c>
      <c r="AC35" s="2">
        <f t="shared" si="16"/>
        <v>0</v>
      </c>
      <c r="AD35" s="2">
        <f t="shared" si="16"/>
        <v>0</v>
      </c>
      <c r="AE35" s="2">
        <f t="shared" si="16"/>
        <v>0</v>
      </c>
      <c r="AF35" s="2">
        <f t="shared" si="16"/>
        <v>0</v>
      </c>
      <c r="AG35" s="2">
        <f t="shared" si="16"/>
        <v>0</v>
      </c>
      <c r="AH35" s="2">
        <f t="shared" si="16"/>
        <v>0</v>
      </c>
      <c r="AI35" s="2">
        <f t="shared" si="16"/>
        <v>0</v>
      </c>
      <c r="AJ35" s="2">
        <f t="shared" si="16"/>
        <v>0</v>
      </c>
      <c r="AK35" s="2">
        <f t="shared" si="16"/>
        <v>0</v>
      </c>
      <c r="AL35" s="2">
        <f t="shared" si="16"/>
        <v>0</v>
      </c>
      <c r="AM35" s="2">
        <f t="shared" si="16"/>
        <v>0</v>
      </c>
      <c r="AN35" s="2">
        <f t="shared" si="16"/>
        <v>0</v>
      </c>
      <c r="AO35" s="2">
        <f t="shared" si="16"/>
        <v>0</v>
      </c>
      <c r="AP35" s="2">
        <f t="shared" si="16"/>
        <v>0</v>
      </c>
      <c r="AQ35" s="2">
        <f t="shared" si="16"/>
        <v>0</v>
      </c>
      <c r="AR35" s="2">
        <f t="shared" si="16"/>
        <v>0</v>
      </c>
      <c r="AS35" s="2">
        <f t="shared" si="16"/>
        <v>0</v>
      </c>
      <c r="AT35" s="2">
        <f t="shared" si="16"/>
        <v>0</v>
      </c>
      <c r="AU35" s="2">
        <f t="shared" si="16"/>
        <v>0</v>
      </c>
      <c r="AV35" s="2">
        <f t="shared" si="16"/>
        <v>0</v>
      </c>
      <c r="AW35" s="2">
        <f t="shared" si="16"/>
        <v>0</v>
      </c>
      <c r="AX35" s="2">
        <f t="shared" si="16"/>
        <v>0</v>
      </c>
      <c r="AY35" s="2">
        <f t="shared" si="16"/>
        <v>0</v>
      </c>
      <c r="AZ35" s="2">
        <f t="shared" si="16"/>
        <v>0</v>
      </c>
      <c r="BA35" s="2">
        <f t="shared" si="16"/>
        <v>0</v>
      </c>
      <c r="BB35" s="2">
        <f t="shared" si="16"/>
        <v>0</v>
      </c>
      <c r="BC35" s="2">
        <f t="shared" si="16"/>
        <v>0</v>
      </c>
      <c r="BD35" s="2">
        <f t="shared" si="16"/>
        <v>0</v>
      </c>
      <c r="BE35" s="2">
        <f t="shared" si="16"/>
        <v>0</v>
      </c>
      <c r="BF35" s="2">
        <f t="shared" si="16"/>
        <v>0</v>
      </c>
      <c r="BG35" s="2">
        <f t="shared" si="16"/>
        <v>0</v>
      </c>
      <c r="BH35" s="2"/>
    </row>
    <row r="36" spans="1:60" ht="12.75" customHeight="1" x14ac:dyDescent="0.25">
      <c r="C36" s="1" t="s">
        <v>10</v>
      </c>
      <c r="D36" s="2">
        <f>COUNTIF(D10:D30,"N")</f>
        <v>0</v>
      </c>
      <c r="E36" s="2">
        <f t="shared" ref="E36:BG36" si="17">COUNTIF(E10:E30,"N")</f>
        <v>0</v>
      </c>
      <c r="F36" s="2">
        <f t="shared" si="17"/>
        <v>0</v>
      </c>
      <c r="G36" s="2">
        <f t="shared" si="17"/>
        <v>0</v>
      </c>
      <c r="H36" s="2">
        <f t="shared" si="17"/>
        <v>0</v>
      </c>
      <c r="I36" s="2">
        <f t="shared" si="17"/>
        <v>0</v>
      </c>
      <c r="J36" s="2">
        <f t="shared" si="17"/>
        <v>0</v>
      </c>
      <c r="K36" s="2">
        <f t="shared" si="17"/>
        <v>0</v>
      </c>
      <c r="L36" s="2">
        <f t="shared" si="17"/>
        <v>0</v>
      </c>
      <c r="M36" s="2">
        <f t="shared" si="17"/>
        <v>0</v>
      </c>
      <c r="N36" s="2">
        <f t="shared" si="17"/>
        <v>0</v>
      </c>
      <c r="O36" s="2">
        <f t="shared" si="17"/>
        <v>0</v>
      </c>
      <c r="P36" s="2">
        <f t="shared" si="17"/>
        <v>0</v>
      </c>
      <c r="Q36" s="2">
        <f t="shared" si="17"/>
        <v>0</v>
      </c>
      <c r="R36" s="2">
        <f t="shared" si="17"/>
        <v>0</v>
      </c>
      <c r="S36" s="2">
        <f t="shared" si="17"/>
        <v>0</v>
      </c>
      <c r="T36" s="2">
        <f t="shared" si="17"/>
        <v>0</v>
      </c>
      <c r="U36" s="2">
        <f t="shared" si="17"/>
        <v>0</v>
      </c>
      <c r="V36" s="2">
        <f t="shared" si="17"/>
        <v>0</v>
      </c>
      <c r="W36" s="2">
        <f t="shared" si="17"/>
        <v>0</v>
      </c>
      <c r="X36" s="2">
        <f t="shared" si="17"/>
        <v>0</v>
      </c>
      <c r="Y36" s="2">
        <f t="shared" si="17"/>
        <v>0</v>
      </c>
      <c r="Z36" s="2">
        <f t="shared" si="17"/>
        <v>0</v>
      </c>
      <c r="AA36" s="2">
        <f t="shared" si="17"/>
        <v>0</v>
      </c>
      <c r="AB36" s="2">
        <f t="shared" si="17"/>
        <v>0</v>
      </c>
      <c r="AC36" s="2">
        <f t="shared" si="17"/>
        <v>0</v>
      </c>
      <c r="AD36" s="2">
        <f t="shared" si="17"/>
        <v>0</v>
      </c>
      <c r="AE36" s="2">
        <f t="shared" si="17"/>
        <v>0</v>
      </c>
      <c r="AF36" s="2">
        <f t="shared" si="17"/>
        <v>0</v>
      </c>
      <c r="AG36" s="2">
        <f t="shared" si="17"/>
        <v>0</v>
      </c>
      <c r="AH36" s="2">
        <f t="shared" si="17"/>
        <v>0</v>
      </c>
      <c r="AI36" s="2">
        <f t="shared" si="17"/>
        <v>0</v>
      </c>
      <c r="AJ36" s="2">
        <f t="shared" si="17"/>
        <v>0</v>
      </c>
      <c r="AK36" s="2">
        <f t="shared" si="17"/>
        <v>0</v>
      </c>
      <c r="AL36" s="2">
        <f t="shared" si="17"/>
        <v>0</v>
      </c>
      <c r="AM36" s="2">
        <f t="shared" si="17"/>
        <v>0</v>
      </c>
      <c r="AN36" s="2">
        <f t="shared" si="17"/>
        <v>0</v>
      </c>
      <c r="AO36" s="2">
        <f t="shared" si="17"/>
        <v>0</v>
      </c>
      <c r="AP36" s="2">
        <f t="shared" si="17"/>
        <v>0</v>
      </c>
      <c r="AQ36" s="2">
        <f t="shared" si="17"/>
        <v>0</v>
      </c>
      <c r="AR36" s="2">
        <f t="shared" si="17"/>
        <v>0</v>
      </c>
      <c r="AS36" s="2">
        <f t="shared" si="17"/>
        <v>0</v>
      </c>
      <c r="AT36" s="2">
        <f t="shared" si="17"/>
        <v>0</v>
      </c>
      <c r="AU36" s="2">
        <f t="shared" si="17"/>
        <v>0</v>
      </c>
      <c r="AV36" s="2">
        <f t="shared" si="17"/>
        <v>0</v>
      </c>
      <c r="AW36" s="2">
        <f t="shared" si="17"/>
        <v>0</v>
      </c>
      <c r="AX36" s="2">
        <f t="shared" si="17"/>
        <v>0</v>
      </c>
      <c r="AY36" s="2">
        <f t="shared" si="17"/>
        <v>0</v>
      </c>
      <c r="AZ36" s="2">
        <f t="shared" si="17"/>
        <v>0</v>
      </c>
      <c r="BA36" s="2">
        <f t="shared" si="17"/>
        <v>0</v>
      </c>
      <c r="BB36" s="2">
        <f t="shared" si="17"/>
        <v>0</v>
      </c>
      <c r="BC36" s="2">
        <f t="shared" si="17"/>
        <v>0</v>
      </c>
      <c r="BD36" s="2">
        <f t="shared" si="17"/>
        <v>0</v>
      </c>
      <c r="BE36" s="2">
        <f t="shared" si="17"/>
        <v>0</v>
      </c>
      <c r="BF36" s="2">
        <f t="shared" si="17"/>
        <v>0</v>
      </c>
      <c r="BG36" s="2">
        <f t="shared" si="17"/>
        <v>0</v>
      </c>
      <c r="BH36" s="2"/>
    </row>
    <row r="37" spans="1:60" ht="12.75" customHeight="1" x14ac:dyDescent="0.25">
      <c r="C37" s="1" t="s">
        <v>80</v>
      </c>
      <c r="D37" s="2">
        <f>COUNTIF(D10:D29,"d2")</f>
        <v>0</v>
      </c>
      <c r="E37" s="2">
        <f t="shared" ref="E37:BG37" si="18">COUNTIF(E10:E29,"d2")</f>
        <v>0</v>
      </c>
      <c r="F37" s="2">
        <f t="shared" si="18"/>
        <v>0</v>
      </c>
      <c r="G37" s="2">
        <f t="shared" si="18"/>
        <v>0</v>
      </c>
      <c r="H37" s="2">
        <f t="shared" si="18"/>
        <v>0</v>
      </c>
      <c r="I37" s="2">
        <f t="shared" si="18"/>
        <v>0</v>
      </c>
      <c r="J37" s="2">
        <f t="shared" si="18"/>
        <v>0</v>
      </c>
      <c r="K37" s="2">
        <f t="shared" si="18"/>
        <v>0</v>
      </c>
      <c r="L37" s="2">
        <f t="shared" si="18"/>
        <v>0</v>
      </c>
      <c r="M37" s="2">
        <f t="shared" si="18"/>
        <v>0</v>
      </c>
      <c r="N37" s="2">
        <f t="shared" si="18"/>
        <v>0</v>
      </c>
      <c r="O37" s="2">
        <f t="shared" si="18"/>
        <v>0</v>
      </c>
      <c r="P37" s="2">
        <f t="shared" si="18"/>
        <v>0</v>
      </c>
      <c r="Q37" s="2">
        <f t="shared" si="18"/>
        <v>0</v>
      </c>
      <c r="R37" s="2">
        <f t="shared" si="18"/>
        <v>0</v>
      </c>
      <c r="S37" s="2">
        <f t="shared" si="18"/>
        <v>0</v>
      </c>
      <c r="T37" s="2">
        <f t="shared" si="18"/>
        <v>0</v>
      </c>
      <c r="U37" s="2">
        <f t="shared" si="18"/>
        <v>0</v>
      </c>
      <c r="V37" s="2">
        <f t="shared" si="18"/>
        <v>0</v>
      </c>
      <c r="W37" s="2">
        <f t="shared" si="18"/>
        <v>0</v>
      </c>
      <c r="X37" s="2">
        <f t="shared" si="18"/>
        <v>0</v>
      </c>
      <c r="Y37" s="2">
        <f t="shared" si="18"/>
        <v>0</v>
      </c>
      <c r="Z37" s="2">
        <f t="shared" si="18"/>
        <v>0</v>
      </c>
      <c r="AA37" s="2">
        <f t="shared" si="18"/>
        <v>0</v>
      </c>
      <c r="AB37" s="2">
        <f t="shared" si="18"/>
        <v>0</v>
      </c>
      <c r="AC37" s="2">
        <f t="shared" si="18"/>
        <v>0</v>
      </c>
      <c r="AD37" s="2">
        <f t="shared" si="18"/>
        <v>0</v>
      </c>
      <c r="AE37" s="2">
        <f t="shared" si="18"/>
        <v>0</v>
      </c>
      <c r="AF37" s="2">
        <f t="shared" si="18"/>
        <v>0</v>
      </c>
      <c r="AG37" s="2">
        <f t="shared" si="18"/>
        <v>0</v>
      </c>
      <c r="AH37" s="2">
        <f t="shared" si="18"/>
        <v>0</v>
      </c>
      <c r="AI37" s="2">
        <f t="shared" si="18"/>
        <v>0</v>
      </c>
      <c r="AJ37" s="2">
        <f t="shared" si="18"/>
        <v>0</v>
      </c>
      <c r="AK37" s="2">
        <f t="shared" si="18"/>
        <v>0</v>
      </c>
      <c r="AL37" s="2">
        <f t="shared" si="18"/>
        <v>0</v>
      </c>
      <c r="AM37" s="2">
        <f t="shared" si="18"/>
        <v>0</v>
      </c>
      <c r="AN37" s="2">
        <f t="shared" si="18"/>
        <v>0</v>
      </c>
      <c r="AO37" s="2">
        <f t="shared" si="18"/>
        <v>0</v>
      </c>
      <c r="AP37" s="2">
        <f t="shared" si="18"/>
        <v>0</v>
      </c>
      <c r="AQ37" s="2">
        <f t="shared" si="18"/>
        <v>0</v>
      </c>
      <c r="AR37" s="2">
        <f t="shared" si="18"/>
        <v>0</v>
      </c>
      <c r="AS37" s="2">
        <f t="shared" si="18"/>
        <v>0</v>
      </c>
      <c r="AT37" s="2">
        <f t="shared" si="18"/>
        <v>0</v>
      </c>
      <c r="AU37" s="2">
        <f t="shared" si="18"/>
        <v>0</v>
      </c>
      <c r="AV37" s="2">
        <f t="shared" si="18"/>
        <v>0</v>
      </c>
      <c r="AW37" s="2">
        <f t="shared" si="18"/>
        <v>0</v>
      </c>
      <c r="AX37" s="2">
        <f t="shared" si="18"/>
        <v>0</v>
      </c>
      <c r="AY37" s="2">
        <f t="shared" si="18"/>
        <v>0</v>
      </c>
      <c r="AZ37" s="2">
        <f t="shared" si="18"/>
        <v>0</v>
      </c>
      <c r="BA37" s="2">
        <f t="shared" si="18"/>
        <v>0</v>
      </c>
      <c r="BB37" s="2">
        <f t="shared" si="18"/>
        <v>0</v>
      </c>
      <c r="BC37" s="2">
        <f t="shared" si="18"/>
        <v>0</v>
      </c>
      <c r="BD37" s="2">
        <f t="shared" si="18"/>
        <v>0</v>
      </c>
      <c r="BE37" s="2">
        <f t="shared" si="18"/>
        <v>0</v>
      </c>
      <c r="BF37" s="2">
        <f t="shared" si="18"/>
        <v>0</v>
      </c>
      <c r="BG37" s="2">
        <f t="shared" si="18"/>
        <v>0</v>
      </c>
      <c r="BH37" s="2"/>
    </row>
    <row r="38" spans="1:60" ht="12.75" customHeight="1" x14ac:dyDescent="0.25">
      <c r="C38" s="1" t="s">
        <v>81</v>
      </c>
      <c r="D38" s="2">
        <f>COUNTIF(D10:D29,"e2")</f>
        <v>0</v>
      </c>
      <c r="E38" s="2">
        <f t="shared" ref="E38:BG38" si="19">COUNTIF(E10:E29,"e2")</f>
        <v>0</v>
      </c>
      <c r="F38" s="2">
        <f t="shared" si="19"/>
        <v>0</v>
      </c>
      <c r="G38" s="2">
        <f t="shared" si="19"/>
        <v>0</v>
      </c>
      <c r="H38" s="2">
        <f t="shared" si="19"/>
        <v>0</v>
      </c>
      <c r="I38" s="2">
        <f t="shared" si="19"/>
        <v>0</v>
      </c>
      <c r="J38" s="2">
        <f t="shared" si="19"/>
        <v>0</v>
      </c>
      <c r="K38" s="2">
        <f t="shared" si="19"/>
        <v>0</v>
      </c>
      <c r="L38" s="2">
        <f t="shared" si="19"/>
        <v>0</v>
      </c>
      <c r="M38" s="2">
        <f t="shared" si="19"/>
        <v>0</v>
      </c>
      <c r="N38" s="2">
        <f t="shared" si="19"/>
        <v>0</v>
      </c>
      <c r="O38" s="2">
        <f t="shared" si="19"/>
        <v>0</v>
      </c>
      <c r="P38" s="2">
        <f t="shared" si="19"/>
        <v>0</v>
      </c>
      <c r="Q38" s="2">
        <f t="shared" si="19"/>
        <v>0</v>
      </c>
      <c r="R38" s="2">
        <f t="shared" si="19"/>
        <v>0</v>
      </c>
      <c r="S38" s="2">
        <f t="shared" si="19"/>
        <v>0</v>
      </c>
      <c r="T38" s="2">
        <f t="shared" si="19"/>
        <v>0</v>
      </c>
      <c r="U38" s="2">
        <f t="shared" si="19"/>
        <v>0</v>
      </c>
      <c r="V38" s="2">
        <f t="shared" si="19"/>
        <v>0</v>
      </c>
      <c r="W38" s="2">
        <f t="shared" si="19"/>
        <v>0</v>
      </c>
      <c r="X38" s="2">
        <f t="shared" si="19"/>
        <v>0</v>
      </c>
      <c r="Y38" s="2">
        <f t="shared" si="19"/>
        <v>0</v>
      </c>
      <c r="Z38" s="2">
        <f t="shared" si="19"/>
        <v>0</v>
      </c>
      <c r="AA38" s="2">
        <f t="shared" si="19"/>
        <v>0</v>
      </c>
      <c r="AB38" s="2">
        <f t="shared" si="19"/>
        <v>0</v>
      </c>
      <c r="AC38" s="2">
        <f t="shared" si="19"/>
        <v>0</v>
      </c>
      <c r="AD38" s="2">
        <f t="shared" si="19"/>
        <v>0</v>
      </c>
      <c r="AE38" s="2">
        <f t="shared" si="19"/>
        <v>0</v>
      </c>
      <c r="AF38" s="2">
        <f t="shared" si="19"/>
        <v>0</v>
      </c>
      <c r="AG38" s="2">
        <f t="shared" si="19"/>
        <v>0</v>
      </c>
      <c r="AH38" s="2">
        <f t="shared" si="19"/>
        <v>0</v>
      </c>
      <c r="AI38" s="2">
        <f t="shared" si="19"/>
        <v>0</v>
      </c>
      <c r="AJ38" s="2">
        <f t="shared" si="19"/>
        <v>0</v>
      </c>
      <c r="AK38" s="2">
        <f t="shared" si="19"/>
        <v>0</v>
      </c>
      <c r="AL38" s="2">
        <f t="shared" si="19"/>
        <v>0</v>
      </c>
      <c r="AM38" s="2">
        <f t="shared" si="19"/>
        <v>0</v>
      </c>
      <c r="AN38" s="2">
        <f t="shared" si="19"/>
        <v>0</v>
      </c>
      <c r="AO38" s="2">
        <f t="shared" si="19"/>
        <v>0</v>
      </c>
      <c r="AP38" s="2">
        <f t="shared" si="19"/>
        <v>0</v>
      </c>
      <c r="AQ38" s="2">
        <f t="shared" si="19"/>
        <v>0</v>
      </c>
      <c r="AR38" s="2">
        <f t="shared" si="19"/>
        <v>0</v>
      </c>
      <c r="AS38" s="2">
        <f t="shared" si="19"/>
        <v>0</v>
      </c>
      <c r="AT38" s="2">
        <f t="shared" si="19"/>
        <v>0</v>
      </c>
      <c r="AU38" s="2">
        <f t="shared" si="19"/>
        <v>0</v>
      </c>
      <c r="AV38" s="2">
        <f t="shared" si="19"/>
        <v>0</v>
      </c>
      <c r="AW38" s="2">
        <f t="shared" si="19"/>
        <v>0</v>
      </c>
      <c r="AX38" s="2">
        <f t="shared" si="19"/>
        <v>0</v>
      </c>
      <c r="AY38" s="2">
        <f t="shared" si="19"/>
        <v>0</v>
      </c>
      <c r="AZ38" s="2">
        <f t="shared" si="19"/>
        <v>0</v>
      </c>
      <c r="BA38" s="2">
        <f t="shared" si="19"/>
        <v>0</v>
      </c>
      <c r="BB38" s="2">
        <f t="shared" si="19"/>
        <v>0</v>
      </c>
      <c r="BC38" s="2">
        <f t="shared" si="19"/>
        <v>0</v>
      </c>
      <c r="BD38" s="2">
        <f t="shared" si="19"/>
        <v>0</v>
      </c>
      <c r="BE38" s="2">
        <f t="shared" si="19"/>
        <v>0</v>
      </c>
      <c r="BF38" s="2">
        <f t="shared" si="19"/>
        <v>0</v>
      </c>
      <c r="BG38" s="2">
        <f t="shared" si="19"/>
        <v>0</v>
      </c>
      <c r="BH38" s="2"/>
    </row>
    <row r="39" spans="1:60" ht="12.75" customHeight="1" x14ac:dyDescent="0.25">
      <c r="C39" s="1" t="s">
        <v>82</v>
      </c>
      <c r="D39" s="2">
        <f>COUNTIF(D10:D29,"n2")</f>
        <v>0</v>
      </c>
      <c r="E39" s="2">
        <f t="shared" ref="E39:BG39" si="20">COUNTIF(E10:E29,"n2")</f>
        <v>0</v>
      </c>
      <c r="F39" s="2">
        <f t="shared" si="20"/>
        <v>0</v>
      </c>
      <c r="G39" s="2">
        <f t="shared" si="20"/>
        <v>0</v>
      </c>
      <c r="H39" s="2">
        <f t="shared" si="20"/>
        <v>0</v>
      </c>
      <c r="I39" s="2">
        <f t="shared" si="20"/>
        <v>0</v>
      </c>
      <c r="J39" s="2">
        <f t="shared" si="20"/>
        <v>0</v>
      </c>
      <c r="K39" s="2">
        <f t="shared" si="20"/>
        <v>0</v>
      </c>
      <c r="L39" s="2">
        <f t="shared" si="20"/>
        <v>0</v>
      </c>
      <c r="M39" s="2">
        <f t="shared" si="20"/>
        <v>0</v>
      </c>
      <c r="N39" s="2">
        <f t="shared" si="20"/>
        <v>0</v>
      </c>
      <c r="O39" s="2">
        <f t="shared" si="20"/>
        <v>0</v>
      </c>
      <c r="P39" s="2">
        <f t="shared" si="20"/>
        <v>0</v>
      </c>
      <c r="Q39" s="2">
        <f t="shared" si="20"/>
        <v>0</v>
      </c>
      <c r="R39" s="2">
        <f t="shared" si="20"/>
        <v>0</v>
      </c>
      <c r="S39" s="2">
        <f t="shared" si="20"/>
        <v>0</v>
      </c>
      <c r="T39" s="2">
        <f t="shared" si="20"/>
        <v>0</v>
      </c>
      <c r="U39" s="2">
        <f t="shared" si="20"/>
        <v>0</v>
      </c>
      <c r="V39" s="2">
        <f t="shared" si="20"/>
        <v>0</v>
      </c>
      <c r="W39" s="2">
        <f t="shared" si="20"/>
        <v>0</v>
      </c>
      <c r="X39" s="2">
        <f t="shared" si="20"/>
        <v>0</v>
      </c>
      <c r="Y39" s="2">
        <f t="shared" si="20"/>
        <v>0</v>
      </c>
      <c r="Z39" s="2">
        <f t="shared" si="20"/>
        <v>0</v>
      </c>
      <c r="AA39" s="2">
        <f t="shared" si="20"/>
        <v>0</v>
      </c>
      <c r="AB39" s="2">
        <f t="shared" si="20"/>
        <v>0</v>
      </c>
      <c r="AC39" s="2">
        <f t="shared" si="20"/>
        <v>0</v>
      </c>
      <c r="AD39" s="2">
        <f t="shared" si="20"/>
        <v>0</v>
      </c>
      <c r="AE39" s="2">
        <f t="shared" si="20"/>
        <v>0</v>
      </c>
      <c r="AF39" s="2">
        <f t="shared" si="20"/>
        <v>0</v>
      </c>
      <c r="AG39" s="2">
        <f t="shared" si="20"/>
        <v>0</v>
      </c>
      <c r="AH39" s="2">
        <f t="shared" si="20"/>
        <v>0</v>
      </c>
      <c r="AI39" s="2">
        <f t="shared" si="20"/>
        <v>0</v>
      </c>
      <c r="AJ39" s="2">
        <f t="shared" si="20"/>
        <v>0</v>
      </c>
      <c r="AK39" s="2">
        <f t="shared" si="20"/>
        <v>0</v>
      </c>
      <c r="AL39" s="2">
        <f t="shared" si="20"/>
        <v>0</v>
      </c>
      <c r="AM39" s="2">
        <f t="shared" si="20"/>
        <v>0</v>
      </c>
      <c r="AN39" s="2">
        <f t="shared" si="20"/>
        <v>0</v>
      </c>
      <c r="AO39" s="2">
        <f t="shared" si="20"/>
        <v>0</v>
      </c>
      <c r="AP39" s="2">
        <f t="shared" si="20"/>
        <v>0</v>
      </c>
      <c r="AQ39" s="2">
        <f t="shared" si="20"/>
        <v>0</v>
      </c>
      <c r="AR39" s="2">
        <f t="shared" si="20"/>
        <v>0</v>
      </c>
      <c r="AS39" s="2">
        <f t="shared" si="20"/>
        <v>0</v>
      </c>
      <c r="AT39" s="2">
        <f t="shared" si="20"/>
        <v>0</v>
      </c>
      <c r="AU39" s="2">
        <f t="shared" si="20"/>
        <v>0</v>
      </c>
      <c r="AV39" s="2">
        <f t="shared" si="20"/>
        <v>0</v>
      </c>
      <c r="AW39" s="2">
        <f t="shared" si="20"/>
        <v>0</v>
      </c>
      <c r="AX39" s="2">
        <f t="shared" si="20"/>
        <v>0</v>
      </c>
      <c r="AY39" s="2">
        <f t="shared" si="20"/>
        <v>0</v>
      </c>
      <c r="AZ39" s="2">
        <f t="shared" si="20"/>
        <v>0</v>
      </c>
      <c r="BA39" s="2">
        <f t="shared" si="20"/>
        <v>0</v>
      </c>
      <c r="BB39" s="2">
        <f t="shared" si="20"/>
        <v>0</v>
      </c>
      <c r="BC39" s="2">
        <f t="shared" si="20"/>
        <v>0</v>
      </c>
      <c r="BD39" s="2">
        <f t="shared" si="20"/>
        <v>0</v>
      </c>
      <c r="BE39" s="2">
        <f t="shared" si="20"/>
        <v>0</v>
      </c>
      <c r="BF39" s="2">
        <f t="shared" si="20"/>
        <v>0</v>
      </c>
      <c r="BG39" s="2">
        <f>COUNTIF(BG10:BG29,"n2")</f>
        <v>0</v>
      </c>
      <c r="BH39" s="2"/>
    </row>
    <row r="40" spans="1:60" ht="12.75" customHeight="1" x14ac:dyDescent="0.25">
      <c r="AH40" s="30"/>
      <c r="AI40" s="30"/>
      <c r="AJ40" s="31"/>
      <c r="AK40" s="31"/>
      <c r="AL40" s="31"/>
    </row>
    <row r="41" spans="1:60" ht="12.75" customHeight="1" x14ac:dyDescent="0.25">
      <c r="A41" s="25" t="s">
        <v>21</v>
      </c>
      <c r="B41" s="11"/>
      <c r="C41" s="11"/>
      <c r="D41" s="119" t="s">
        <v>22</v>
      </c>
      <c r="E41" s="119"/>
      <c r="F41" s="119"/>
      <c r="G41" s="119" t="s">
        <v>23</v>
      </c>
      <c r="H41" s="119"/>
      <c r="I41" s="119"/>
      <c r="AH41" s="30"/>
      <c r="AI41" s="30"/>
      <c r="AJ41" s="31"/>
      <c r="AK41" s="31"/>
      <c r="AL41" s="31"/>
    </row>
    <row r="42" spans="1:60" ht="12.75" customHeight="1" x14ac:dyDescent="0.25">
      <c r="D42" s="119"/>
      <c r="E42" s="119"/>
      <c r="F42" s="119"/>
      <c r="G42" s="119"/>
      <c r="H42" s="119"/>
      <c r="I42" s="119"/>
    </row>
    <row r="43" spans="1:60" ht="12.75" customHeight="1" x14ac:dyDescent="0.25">
      <c r="A43" s="30"/>
      <c r="B43" s="31"/>
      <c r="C43" s="30" t="s">
        <v>8</v>
      </c>
      <c r="D43" s="120" t="s">
        <v>24</v>
      </c>
      <c r="E43" s="120"/>
      <c r="F43" s="120"/>
      <c r="G43" s="121">
        <v>7.5</v>
      </c>
      <c r="H43" s="121"/>
      <c r="I43" s="121"/>
    </row>
    <row r="44" spans="1:60" ht="12.75" customHeight="1" x14ac:dyDescent="0.25">
      <c r="A44" s="30"/>
      <c r="B44" s="31"/>
      <c r="C44" s="30" t="s">
        <v>9</v>
      </c>
      <c r="D44" s="120" t="s">
        <v>25</v>
      </c>
      <c r="E44" s="120"/>
      <c r="F44" s="120"/>
      <c r="G44" s="121">
        <v>7.5</v>
      </c>
      <c r="H44" s="121"/>
      <c r="I44" s="121"/>
    </row>
    <row r="45" spans="1:60" ht="12.75" customHeight="1" x14ac:dyDescent="0.25">
      <c r="A45" s="30"/>
      <c r="B45" s="31"/>
      <c r="C45" s="30" t="s">
        <v>10</v>
      </c>
      <c r="D45" s="120" t="s">
        <v>26</v>
      </c>
      <c r="E45" s="120"/>
      <c r="F45" s="120"/>
      <c r="G45" s="121">
        <v>7.5</v>
      </c>
      <c r="H45" s="121"/>
      <c r="I45" s="121"/>
    </row>
    <row r="46" spans="1:60" ht="12.75" customHeight="1" x14ac:dyDescent="0.25">
      <c r="A46" s="30"/>
      <c r="B46" s="31"/>
      <c r="C46" s="30" t="s">
        <v>80</v>
      </c>
      <c r="D46" s="32" t="s">
        <v>77</v>
      </c>
      <c r="E46" s="32"/>
      <c r="F46" s="3"/>
      <c r="G46" s="121">
        <v>5.5</v>
      </c>
      <c r="H46" s="121"/>
      <c r="I46" s="121"/>
    </row>
    <row r="47" spans="1:60" ht="12.75" customHeight="1" x14ac:dyDescent="0.25">
      <c r="A47" s="30"/>
      <c r="B47" s="31"/>
      <c r="C47" s="30" t="s">
        <v>81</v>
      </c>
      <c r="D47" s="32" t="s">
        <v>78</v>
      </c>
      <c r="E47" s="32"/>
      <c r="F47" s="3"/>
      <c r="G47" s="121">
        <v>5</v>
      </c>
      <c r="H47" s="121"/>
      <c r="I47" s="121"/>
    </row>
    <row r="48" spans="1:60" ht="12.75" customHeight="1" x14ac:dyDescent="0.25">
      <c r="A48" s="30"/>
      <c r="B48" s="31"/>
      <c r="C48" s="30" t="s">
        <v>82</v>
      </c>
      <c r="D48" s="32" t="s">
        <v>79</v>
      </c>
      <c r="E48" s="32"/>
      <c r="F48" s="3"/>
      <c r="G48" s="121">
        <v>6.5</v>
      </c>
      <c r="H48" s="121"/>
      <c r="I48" s="121"/>
    </row>
    <row r="49" spans="1:164" s="33" customFormat="1" ht="12.75" customHeight="1" x14ac:dyDescent="0.25">
      <c r="A49" s="30"/>
      <c r="B49" s="31"/>
      <c r="C49" s="30" t="s">
        <v>7</v>
      </c>
      <c r="D49" s="120" t="s">
        <v>27</v>
      </c>
      <c r="E49" s="120"/>
      <c r="F49" s="120"/>
      <c r="G49" s="121">
        <v>7.5</v>
      </c>
      <c r="H49" s="121"/>
      <c r="I49" s="12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4"/>
      <c r="AH49" s="3"/>
      <c r="AI49" s="3"/>
      <c r="AJ49" s="3"/>
      <c r="AK49" s="3"/>
      <c r="AL49" s="3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5"/>
      <c r="BJ49" s="5"/>
      <c r="BK49" s="5"/>
      <c r="BL49" s="5"/>
      <c r="BM49" s="5"/>
      <c r="BN49" s="5"/>
      <c r="BO49" s="5"/>
      <c r="BP49" s="5"/>
      <c r="BQ49" s="5"/>
      <c r="BR49" s="4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</row>
    <row r="50" spans="1:164" s="33" customFormat="1" ht="12.75" customHeight="1" x14ac:dyDescent="0.25">
      <c r="A50" s="2"/>
      <c r="B50" s="2"/>
      <c r="C50" s="1" t="s">
        <v>28</v>
      </c>
      <c r="D50" s="121" t="s">
        <v>29</v>
      </c>
      <c r="E50" s="121"/>
      <c r="F50" s="12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4"/>
      <c r="AH50" s="3"/>
      <c r="AI50" s="3"/>
      <c r="AJ50" s="3"/>
      <c r="AK50" s="3"/>
      <c r="AL50" s="3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5"/>
      <c r="BJ50" s="5"/>
      <c r="BK50" s="5"/>
      <c r="BL50" s="5"/>
      <c r="BM50" s="5"/>
      <c r="BN50" s="5"/>
      <c r="BO50" s="5"/>
      <c r="BP50" s="5"/>
      <c r="BQ50" s="5"/>
      <c r="BR50" s="4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</row>
    <row r="51" spans="1:164" s="33" customFormat="1" ht="12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4"/>
      <c r="AH51" s="3"/>
      <c r="AI51" s="3"/>
      <c r="AJ51" s="3"/>
      <c r="AK51" s="3"/>
      <c r="AL51" s="3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5"/>
      <c r="BJ51" s="5"/>
      <c r="BK51" s="5"/>
      <c r="BL51" s="5"/>
      <c r="BM51" s="5"/>
      <c r="BN51" s="5"/>
      <c r="BO51" s="5"/>
      <c r="BP51" s="5"/>
      <c r="BQ51" s="5"/>
      <c r="BR51" s="4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</row>
    <row r="52" spans="1:164" s="33" customFormat="1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4"/>
      <c r="AH52" s="3"/>
      <c r="AI52" s="3"/>
      <c r="AJ52" s="3"/>
      <c r="AK52" s="3"/>
      <c r="AL52" s="3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5"/>
      <c r="BJ52" s="5"/>
      <c r="BK52" s="5"/>
      <c r="BL52" s="5"/>
      <c r="BM52" s="5"/>
      <c r="BN52" s="5"/>
      <c r="BO52" s="5"/>
      <c r="BP52" s="5"/>
      <c r="BQ52" s="5"/>
      <c r="BR52" s="4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</row>
    <row r="53" spans="1:164" s="33" customFormat="1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4"/>
      <c r="AH53" s="3"/>
      <c r="AI53" s="3"/>
      <c r="AJ53" s="3"/>
      <c r="AK53" s="3"/>
      <c r="AL53" s="3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5"/>
      <c r="BJ53" s="5"/>
      <c r="BK53" s="5"/>
      <c r="BL53" s="5"/>
      <c r="BM53" s="5"/>
      <c r="BN53" s="5"/>
      <c r="BO53" s="5"/>
      <c r="BP53" s="5"/>
      <c r="BQ53" s="5"/>
      <c r="BR53" s="4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</row>
    <row r="54" spans="1:164" s="33" customFormat="1" ht="12.75" customHeight="1" x14ac:dyDescent="0.25">
      <c r="A54" s="2" t="s">
        <v>30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4"/>
      <c r="AH54" s="3"/>
      <c r="AI54" s="3"/>
      <c r="AJ54" s="3"/>
      <c r="AK54" s="3"/>
      <c r="AL54" s="3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5"/>
      <c r="BJ54" s="5"/>
      <c r="BK54" s="5"/>
      <c r="BL54" s="5"/>
      <c r="BM54" s="5"/>
      <c r="BN54" s="5"/>
      <c r="BO54" s="5"/>
      <c r="BP54" s="5"/>
      <c r="BQ54" s="5"/>
      <c r="BR54" s="4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</row>
    <row r="55" spans="1:164" s="33" customFormat="1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4"/>
      <c r="AH55" s="3"/>
      <c r="AI55" s="3"/>
      <c r="AJ55" s="3"/>
      <c r="AK55" s="3"/>
      <c r="AL55" s="3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5"/>
      <c r="BJ55" s="5"/>
      <c r="BK55" s="5"/>
      <c r="BL55" s="5"/>
      <c r="BM55" s="5"/>
      <c r="BN55" s="5"/>
      <c r="BO55" s="5"/>
      <c r="BP55" s="5"/>
      <c r="BQ55" s="5"/>
      <c r="BR55" s="4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</row>
    <row r="56" spans="1:164" s="33" customFormat="1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4"/>
      <c r="AH56" s="3"/>
      <c r="AI56" s="3"/>
      <c r="AJ56" s="3"/>
      <c r="AK56" s="3"/>
      <c r="AL56" s="3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5"/>
      <c r="BJ56" s="5"/>
      <c r="BK56" s="5"/>
      <c r="BL56" s="5"/>
      <c r="BM56" s="5"/>
      <c r="BN56" s="5"/>
      <c r="BO56" s="5"/>
      <c r="BP56" s="5"/>
      <c r="BQ56" s="5"/>
      <c r="BR56" s="4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</row>
    <row r="57" spans="1:164" s="33" customFormat="1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4"/>
      <c r="AH57" s="3"/>
      <c r="AI57" s="3"/>
      <c r="AJ57" s="3"/>
      <c r="AK57" s="3"/>
      <c r="AL57" s="3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5"/>
      <c r="BJ57" s="5"/>
      <c r="BK57" s="5"/>
      <c r="BL57" s="5"/>
      <c r="BM57" s="5"/>
      <c r="BN57" s="5"/>
      <c r="BO57" s="5"/>
      <c r="BP57" s="5"/>
      <c r="BQ57" s="5"/>
      <c r="BR57" s="4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</row>
    <row r="58" spans="1:164" s="33" customFormat="1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4"/>
      <c r="AH58" s="3"/>
      <c r="AI58" s="3"/>
      <c r="AJ58" s="3"/>
      <c r="AK58" s="3"/>
      <c r="AL58" s="3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5"/>
      <c r="BJ58" s="5"/>
      <c r="BK58" s="5"/>
      <c r="BL58" s="5"/>
      <c r="BM58" s="5"/>
      <c r="BN58" s="5"/>
      <c r="BO58" s="5"/>
      <c r="BP58" s="5"/>
      <c r="BQ58" s="5"/>
      <c r="BR58" s="4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</row>
    <row r="59" spans="1:164" s="33" customFormat="1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4"/>
      <c r="AH59" s="3"/>
      <c r="AI59" s="3"/>
      <c r="AJ59" s="3"/>
      <c r="AK59" s="3"/>
      <c r="AL59" s="3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5"/>
      <c r="BJ59" s="5"/>
      <c r="BK59" s="5"/>
      <c r="BL59" s="5"/>
      <c r="BM59" s="5"/>
      <c r="BN59" s="5"/>
      <c r="BO59" s="5"/>
      <c r="BP59" s="5"/>
      <c r="BQ59" s="5"/>
      <c r="BR59" s="4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</row>
    <row r="60" spans="1:164" s="33" customFormat="1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4"/>
      <c r="AH60" s="3"/>
      <c r="AI60" s="3"/>
      <c r="AJ60" s="3"/>
      <c r="AK60" s="3"/>
      <c r="AL60" s="3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5"/>
      <c r="BJ60" s="5"/>
      <c r="BK60" s="5"/>
      <c r="BL60" s="5"/>
      <c r="BM60" s="5"/>
      <c r="BN60" s="5"/>
      <c r="BO60" s="5"/>
      <c r="BP60" s="5"/>
      <c r="BQ60" s="5"/>
      <c r="BR60" s="4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</row>
    <row r="61" spans="1:164" s="33" customFormat="1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4"/>
      <c r="AH61" s="3"/>
      <c r="AI61" s="3"/>
      <c r="AJ61" s="3"/>
      <c r="AK61" s="3"/>
      <c r="AL61" s="3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5"/>
      <c r="BJ61" s="5"/>
      <c r="BK61" s="5"/>
      <c r="BL61" s="5"/>
      <c r="BM61" s="5"/>
      <c r="BN61" s="5"/>
      <c r="BO61" s="5"/>
      <c r="BP61" s="5"/>
      <c r="BQ61" s="5"/>
      <c r="BR61" s="4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</row>
    <row r="62" spans="1:164" s="33" customFormat="1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4"/>
      <c r="AH62" s="3"/>
      <c r="AI62" s="3"/>
      <c r="AJ62" s="3"/>
      <c r="AK62" s="3"/>
      <c r="AL62" s="3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5"/>
      <c r="BJ62" s="5"/>
      <c r="BK62" s="5"/>
      <c r="BL62" s="5"/>
      <c r="BM62" s="5"/>
      <c r="BN62" s="5"/>
      <c r="BO62" s="5"/>
      <c r="BP62" s="5"/>
      <c r="BQ62" s="5"/>
      <c r="BR62" s="4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</row>
    <row r="63" spans="1:164" s="33" customFormat="1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4"/>
      <c r="AH63" s="3"/>
      <c r="AI63" s="3"/>
      <c r="AJ63" s="3"/>
      <c r="AK63" s="3"/>
      <c r="AL63" s="3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5"/>
      <c r="BJ63" s="5"/>
      <c r="BK63" s="5"/>
      <c r="BL63" s="5"/>
      <c r="BM63" s="5"/>
      <c r="BN63" s="5"/>
      <c r="BO63" s="5"/>
      <c r="BP63" s="5"/>
      <c r="BQ63" s="5"/>
      <c r="BR63" s="4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</row>
    <row r="64" spans="1:164" s="33" customFormat="1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4"/>
      <c r="AH64" s="3"/>
      <c r="AI64" s="3"/>
      <c r="AJ64" s="3"/>
      <c r="AK64" s="3"/>
      <c r="AL64" s="3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5"/>
      <c r="BJ64" s="5"/>
      <c r="BK64" s="5"/>
      <c r="BL64" s="5"/>
      <c r="BM64" s="5"/>
      <c r="BN64" s="5"/>
      <c r="BO64" s="5"/>
      <c r="BP64" s="5"/>
      <c r="BQ64" s="5"/>
      <c r="BR64" s="4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</row>
    <row r="65" spans="1:164" s="19" customFormat="1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4"/>
      <c r="AH65" s="3"/>
      <c r="AI65" s="3"/>
      <c r="AJ65" s="3"/>
      <c r="AK65" s="3"/>
      <c r="AL65" s="3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5"/>
      <c r="BJ65" s="5"/>
      <c r="BK65" s="5"/>
      <c r="BL65" s="5"/>
      <c r="BM65" s="5"/>
      <c r="BN65" s="5"/>
      <c r="BO65" s="5"/>
      <c r="BP65" s="5"/>
      <c r="BQ65" s="5"/>
      <c r="BR65" s="4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</row>
    <row r="66" spans="1:164" s="19" customFormat="1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4"/>
      <c r="AH66" s="3"/>
      <c r="AI66" s="3"/>
      <c r="AJ66" s="3"/>
      <c r="AK66" s="3"/>
      <c r="AL66" s="3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5"/>
      <c r="BJ66" s="5"/>
      <c r="BK66" s="5"/>
      <c r="BL66" s="5"/>
      <c r="BM66" s="5"/>
      <c r="BN66" s="5"/>
      <c r="BO66" s="5"/>
      <c r="BP66" s="5"/>
      <c r="BQ66" s="5"/>
      <c r="BR66" s="4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</row>
    <row r="67" spans="1:164" s="19" customFormat="1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4"/>
      <c r="AH67" s="3"/>
      <c r="AI67" s="3"/>
      <c r="AJ67" s="3"/>
      <c r="AK67" s="3"/>
      <c r="AL67" s="3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5"/>
      <c r="BJ67" s="5"/>
      <c r="BK67" s="5"/>
      <c r="BL67" s="5"/>
      <c r="BM67" s="5"/>
      <c r="BN67" s="5"/>
      <c r="BO67" s="5"/>
      <c r="BP67" s="5"/>
      <c r="BQ67" s="5"/>
      <c r="BR67" s="4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</row>
    <row r="68" spans="1:164" s="19" customFormat="1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4"/>
      <c r="AH68" s="3"/>
      <c r="AI68" s="3"/>
      <c r="AJ68" s="3"/>
      <c r="AK68" s="3"/>
      <c r="AL68" s="3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5"/>
      <c r="BJ68" s="5"/>
      <c r="BK68" s="5"/>
      <c r="BL68" s="5"/>
      <c r="BM68" s="5"/>
      <c r="BN68" s="5"/>
      <c r="BO68" s="5"/>
      <c r="BP68" s="5"/>
      <c r="BQ68" s="5"/>
      <c r="BR68" s="4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</row>
    <row r="69" spans="1:164" s="19" customFormat="1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4"/>
      <c r="AH69" s="3"/>
      <c r="AI69" s="3"/>
      <c r="AJ69" s="3"/>
      <c r="AK69" s="3"/>
      <c r="AL69" s="3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5"/>
      <c r="BJ69" s="5"/>
      <c r="BK69" s="5"/>
      <c r="BL69" s="5"/>
      <c r="BM69" s="5"/>
      <c r="BN69" s="5"/>
      <c r="BO69" s="5"/>
      <c r="BP69" s="5"/>
      <c r="BQ69" s="5"/>
      <c r="BR69" s="4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</row>
    <row r="70" spans="1:164" s="19" customFormat="1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4"/>
      <c r="AH70" s="3"/>
      <c r="AI70" s="3"/>
      <c r="AJ70" s="3"/>
      <c r="AK70" s="3"/>
      <c r="AL70" s="3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5"/>
      <c r="BJ70" s="5"/>
      <c r="BK70" s="5"/>
      <c r="BL70" s="5"/>
      <c r="BM70" s="5"/>
      <c r="BN70" s="5"/>
      <c r="BO70" s="5"/>
      <c r="BP70" s="5"/>
      <c r="BQ70" s="5"/>
      <c r="BR70" s="4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</row>
    <row r="71" spans="1:164" s="19" customFormat="1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4"/>
      <c r="AH71" s="3"/>
      <c r="AI71" s="3"/>
      <c r="AJ71" s="3"/>
      <c r="AK71" s="3"/>
      <c r="AL71" s="3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5"/>
      <c r="BJ71" s="5"/>
      <c r="BK71" s="5"/>
      <c r="BL71" s="5"/>
      <c r="BM71" s="5"/>
      <c r="BN71" s="5"/>
      <c r="BO71" s="5"/>
      <c r="BP71" s="5"/>
      <c r="BQ71" s="5"/>
      <c r="BR71" s="4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</row>
    <row r="72" spans="1:164" s="19" customFormat="1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4"/>
      <c r="AH72" s="3"/>
      <c r="AI72" s="3"/>
      <c r="AJ72" s="3"/>
      <c r="AK72" s="3"/>
      <c r="AL72" s="3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5"/>
      <c r="BJ72" s="5"/>
      <c r="BK72" s="5"/>
      <c r="BL72" s="5"/>
      <c r="BM72" s="5"/>
      <c r="BN72" s="5"/>
      <c r="BO72" s="5"/>
      <c r="BP72" s="5"/>
      <c r="BQ72" s="5"/>
      <c r="BR72" s="4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</row>
  </sheetData>
  <mergeCells count="18">
    <mergeCell ref="D49:F49"/>
    <mergeCell ref="G49:I49"/>
    <mergeCell ref="D50:F50"/>
    <mergeCell ref="D43:F43"/>
    <mergeCell ref="G43:I43"/>
    <mergeCell ref="D44:F44"/>
    <mergeCell ref="G44:I44"/>
    <mergeCell ref="D45:F45"/>
    <mergeCell ref="G45:I45"/>
    <mergeCell ref="G46:I46"/>
    <mergeCell ref="G47:I47"/>
    <mergeCell ref="G48:I48"/>
    <mergeCell ref="B2:G2"/>
    <mergeCell ref="B3:G3"/>
    <mergeCell ref="I3:L3"/>
    <mergeCell ref="B4:G4"/>
    <mergeCell ref="D41:F42"/>
    <mergeCell ref="G41:I42"/>
  </mergeCells>
  <phoneticPr fontId="10" type="noConversion"/>
  <printOptions horizontalCentered="1" gridLines="1" gridLinesSet="0"/>
  <pageMargins left="0" right="0" top="0.78740157480314965" bottom="0.78740157480314965" header="0.51181102362204722" footer="0.51181102362204722"/>
  <pageSetup paperSize="5" scale="95" orientation="landscape" r:id="rId1"/>
  <headerFooter alignWithMargins="0">
    <oddFooter>&amp;L&amp;Z&amp;F&amp;R&amp;D</oddFooter>
  </headerFooter>
  <ignoredErrors>
    <ignoredError sqref="BI17:BJ17 BI28:BL29 BI24:BL25 BK19:BL21 BI12:BK15 BI11:BK11 BL11:BL13 BL14:BL15 BI10:BL10 BI19:BJ21 BM11:BN15 BM10 BI18:BL18 BM19:BN21 BN18 BM18 BM23:BN25 BM17:BN17 BM27:BN27 BQ18 BQ24 BQ12:BQ15 BO27:BO29 BO17 BO23:BO25 BO19:BO21 BO11:BO15 BQ29 BQ25 BQ19:BQ21 BO10:BQ10 BO22:BQ22 BP19:BP21 BO26:BQ26 BP25 BO30:BQ30 BP29 BO16:BQ16 BP11:BQ11 BP23:BQ23 BO18:BP18 BP17:BQ17 BP27:BQ28 BP12:BP15 BP24 BM28:BN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2B708-FFC1-4F0E-A3B6-9D6957721BD1}">
  <dimension ref="A1:G44"/>
  <sheetViews>
    <sheetView zoomScaleNormal="100" workbookViewId="0">
      <selection activeCell="C5" sqref="C5:C7"/>
    </sheetView>
  </sheetViews>
  <sheetFormatPr defaultColWidth="9.28515625" defaultRowHeight="15.75" x14ac:dyDescent="0.25"/>
  <cols>
    <col min="1" max="1" width="20.85546875" style="43" customWidth="1"/>
    <col min="2" max="2" width="59.7109375" style="38" customWidth="1"/>
    <col min="3" max="3" width="13.28515625" style="37" customWidth="1"/>
    <col min="4" max="4" width="3.42578125" style="37" customWidth="1"/>
    <col min="5" max="5" width="9.28515625" style="38"/>
    <col min="6" max="6" width="25.85546875" style="38" customWidth="1"/>
    <col min="7" max="7" width="8.85546875" style="37" bestFit="1" customWidth="1"/>
    <col min="8" max="16384" width="9.28515625" style="39"/>
  </cols>
  <sheetData>
    <row r="1" spans="1:7" x14ac:dyDescent="0.25">
      <c r="A1" s="122"/>
      <c r="B1" s="122"/>
    </row>
    <row r="3" spans="1:7" ht="12.75" customHeight="1" thickBot="1" x14ac:dyDescent="0.3">
      <c r="A3" s="40" t="s">
        <v>31</v>
      </c>
      <c r="B3" s="41"/>
      <c r="C3" s="123" t="s">
        <v>32</v>
      </c>
    </row>
    <row r="4" spans="1:7" ht="16.5" thickBot="1" x14ac:dyDescent="0.3">
      <c r="A4" s="40" t="s">
        <v>33</v>
      </c>
      <c r="B4" s="41"/>
      <c r="C4" s="124"/>
    </row>
    <row r="5" spans="1:7" ht="16.5" thickBot="1" x14ac:dyDescent="0.3">
      <c r="A5" s="40" t="s">
        <v>34</v>
      </c>
      <c r="B5" s="41"/>
      <c r="C5" s="125"/>
    </row>
    <row r="6" spans="1:7" ht="16.5" thickBot="1" x14ac:dyDescent="0.3">
      <c r="A6" s="40" t="s">
        <v>3</v>
      </c>
      <c r="B6" s="41"/>
      <c r="C6" s="125"/>
    </row>
    <row r="7" spans="1:7" ht="16.5" thickBot="1" x14ac:dyDescent="0.3">
      <c r="A7" s="40" t="s">
        <v>35</v>
      </c>
      <c r="B7" s="42"/>
      <c r="C7" s="126"/>
    </row>
    <row r="8" spans="1:7" ht="16.5" thickBot="1" x14ac:dyDescent="0.3">
      <c r="B8" s="44"/>
      <c r="C8" s="45"/>
    </row>
    <row r="9" spans="1:7" ht="22.5" customHeight="1" x14ac:dyDescent="0.25">
      <c r="A9" s="127" t="s">
        <v>36</v>
      </c>
      <c r="B9" s="46" t="s">
        <v>37</v>
      </c>
      <c r="C9" s="47">
        <v>1950</v>
      </c>
      <c r="D9" s="48"/>
    </row>
    <row r="10" spans="1:7" ht="16.5" thickBot="1" x14ac:dyDescent="0.3">
      <c r="A10" s="128"/>
      <c r="B10" s="38" t="s">
        <v>38</v>
      </c>
      <c r="C10" s="47">
        <v>97.5</v>
      </c>
    </row>
    <row r="11" spans="1:7" ht="16.5" thickBot="1" x14ac:dyDescent="0.3">
      <c r="A11" s="128"/>
      <c r="B11" s="49" t="s">
        <v>39</v>
      </c>
      <c r="C11" s="50">
        <f>C9-C10</f>
        <v>1852.5</v>
      </c>
      <c r="D11" s="51" t="s">
        <v>40</v>
      </c>
    </row>
    <row r="12" spans="1:7" x14ac:dyDescent="0.25">
      <c r="A12" s="129"/>
      <c r="B12" s="52"/>
      <c r="C12" s="53"/>
      <c r="D12" s="53"/>
      <c r="F12" s="130" t="s">
        <v>41</v>
      </c>
      <c r="G12" s="131"/>
    </row>
    <row r="13" spans="1:7" ht="16.5" thickBot="1" x14ac:dyDescent="0.3">
      <c r="F13" s="54"/>
      <c r="G13" s="55"/>
    </row>
    <row r="14" spans="1:7" ht="48" thickBot="1" x14ac:dyDescent="0.3">
      <c r="A14" s="56" t="s">
        <v>42</v>
      </c>
      <c r="C14" s="57"/>
      <c r="D14" s="51" t="s">
        <v>43</v>
      </c>
      <c r="F14" s="58" t="s">
        <v>44</v>
      </c>
      <c r="G14" s="59">
        <f>SUM(C14)</f>
        <v>0</v>
      </c>
    </row>
    <row r="15" spans="1:7" ht="16.5" thickBot="1" x14ac:dyDescent="0.3">
      <c r="A15" s="60"/>
      <c r="B15" s="52"/>
      <c r="C15" s="53"/>
      <c r="D15" s="53"/>
      <c r="F15" s="61"/>
      <c r="G15" s="62"/>
    </row>
    <row r="16" spans="1:7" ht="48" thickBot="1" x14ac:dyDescent="0.3">
      <c r="A16" s="56" t="s">
        <v>45</v>
      </c>
      <c r="F16" s="58" t="s">
        <v>46</v>
      </c>
      <c r="G16" s="59">
        <v>0</v>
      </c>
    </row>
    <row r="17" spans="1:7" ht="16.5" thickBot="1" x14ac:dyDescent="0.3">
      <c r="A17" s="40" t="s">
        <v>47</v>
      </c>
      <c r="B17" s="63" t="s">
        <v>48</v>
      </c>
      <c r="C17" s="51" t="s">
        <v>49</v>
      </c>
      <c r="F17" s="61"/>
      <c r="G17" s="62"/>
    </row>
    <row r="18" spans="1:7" ht="15" customHeight="1" thickBot="1" x14ac:dyDescent="0.3">
      <c r="A18" s="64">
        <v>0</v>
      </c>
      <c r="B18" s="65">
        <v>4</v>
      </c>
      <c r="C18" s="66">
        <f>A18*B18</f>
        <v>0</v>
      </c>
      <c r="F18" s="58" t="s">
        <v>50</v>
      </c>
      <c r="G18" s="59">
        <v>0</v>
      </c>
    </row>
    <row r="19" spans="1:7" ht="15" customHeight="1" thickBot="1" x14ac:dyDescent="0.3">
      <c r="A19" s="64">
        <v>0</v>
      </c>
      <c r="B19" s="65">
        <v>5.5</v>
      </c>
      <c r="C19" s="66">
        <f>A19*B19</f>
        <v>0</v>
      </c>
      <c r="F19" s="61"/>
      <c r="G19" s="62"/>
    </row>
    <row r="20" spans="1:7" ht="18.75" customHeight="1" thickBot="1" x14ac:dyDescent="0.3">
      <c r="A20" s="64">
        <v>0</v>
      </c>
      <c r="B20" s="65">
        <v>7.5</v>
      </c>
      <c r="C20" s="66">
        <f>A20*B20</f>
        <v>0</v>
      </c>
      <c r="F20" s="58" t="s">
        <v>51</v>
      </c>
      <c r="G20" s="67">
        <f>IF(G14=0,0,(52/G14))</f>
        <v>0</v>
      </c>
    </row>
    <row r="21" spans="1:7" ht="15" customHeight="1" thickBot="1" x14ac:dyDescent="0.3">
      <c r="A21" s="64">
        <v>0</v>
      </c>
      <c r="B21" s="65">
        <v>8</v>
      </c>
      <c r="C21" s="66">
        <f>A21*B21</f>
        <v>0</v>
      </c>
      <c r="F21" s="68"/>
      <c r="G21" s="62"/>
    </row>
    <row r="22" spans="1:7" ht="15" customHeight="1" thickBot="1" x14ac:dyDescent="0.3">
      <c r="A22" s="64">
        <v>0</v>
      </c>
      <c r="B22" s="65">
        <v>11</v>
      </c>
      <c r="C22" s="66">
        <f>A22*B22</f>
        <v>0</v>
      </c>
      <c r="F22" s="58" t="s">
        <v>52</v>
      </c>
      <c r="G22" s="67">
        <f>SUM(G16*G20)</f>
        <v>0</v>
      </c>
    </row>
    <row r="23" spans="1:7" ht="16.5" thickBot="1" x14ac:dyDescent="0.3">
      <c r="A23" s="69"/>
      <c r="B23" s="70"/>
      <c r="C23" s="66"/>
      <c r="F23" s="71" t="s">
        <v>53</v>
      </c>
      <c r="G23" s="67">
        <f>SUM(G18*G20)</f>
        <v>0</v>
      </c>
    </row>
    <row r="24" spans="1:7" ht="16.5" thickBot="1" x14ac:dyDescent="0.3">
      <c r="B24" s="72" t="s">
        <v>54</v>
      </c>
      <c r="C24" s="73">
        <f>SUM(C18:C23)</f>
        <v>0</v>
      </c>
      <c r="D24" s="51" t="s">
        <v>55</v>
      </c>
    </row>
    <row r="25" spans="1:7" x14ac:dyDescent="0.25">
      <c r="A25" s="60"/>
      <c r="B25" s="52"/>
      <c r="C25" s="53"/>
      <c r="D25" s="53"/>
    </row>
    <row r="26" spans="1:7" x14ac:dyDescent="0.25">
      <c r="B26" s="38" t="s">
        <v>56</v>
      </c>
      <c r="C26" s="47">
        <v>52</v>
      </c>
    </row>
    <row r="27" spans="1:7" x14ac:dyDescent="0.25">
      <c r="B27" s="38" t="s">
        <v>57</v>
      </c>
      <c r="C27" s="37">
        <f>C14</f>
        <v>0</v>
      </c>
    </row>
    <row r="28" spans="1:7" ht="16.5" thickBot="1" x14ac:dyDescent="0.3">
      <c r="B28" s="74" t="s">
        <v>58</v>
      </c>
    </row>
    <row r="29" spans="1:7" ht="37.15" customHeight="1" thickBot="1" x14ac:dyDescent="0.3">
      <c r="A29" s="75" t="s">
        <v>59</v>
      </c>
      <c r="C29" s="73">
        <f>IF(C14=0, ,(C26/C27))</f>
        <v>0</v>
      </c>
      <c r="D29" s="51" t="s">
        <v>8</v>
      </c>
    </row>
    <row r="30" spans="1:7" x14ac:dyDescent="0.25">
      <c r="A30" s="60"/>
      <c r="B30" s="52"/>
      <c r="C30" s="53"/>
      <c r="D30" s="53"/>
    </row>
    <row r="31" spans="1:7" x14ac:dyDescent="0.25">
      <c r="B31" s="38" t="s">
        <v>60</v>
      </c>
      <c r="C31" s="47">
        <f>C24</f>
        <v>0</v>
      </c>
    </row>
    <row r="32" spans="1:7" x14ac:dyDescent="0.25">
      <c r="B32" s="38" t="s">
        <v>61</v>
      </c>
      <c r="C32" s="47">
        <f>(C29)</f>
        <v>0</v>
      </c>
    </row>
    <row r="33" spans="1:4" ht="16.5" thickBot="1" x14ac:dyDescent="0.3">
      <c r="B33" s="74" t="s">
        <v>58</v>
      </c>
    </row>
    <row r="34" spans="1:4" ht="48" thickBot="1" x14ac:dyDescent="0.3">
      <c r="A34" s="75" t="s">
        <v>62</v>
      </c>
      <c r="C34" s="73">
        <f>(C31*C32)</f>
        <v>0</v>
      </c>
      <c r="D34" s="51" t="s">
        <v>63</v>
      </c>
    </row>
    <row r="35" spans="1:4" x14ac:dyDescent="0.25">
      <c r="A35" s="76"/>
      <c r="B35" s="52"/>
      <c r="C35" s="53"/>
      <c r="D35" s="77"/>
    </row>
    <row r="36" spans="1:4" x14ac:dyDescent="0.25">
      <c r="A36" s="40" t="s">
        <v>64</v>
      </c>
      <c r="B36" s="38" t="s">
        <v>65</v>
      </c>
      <c r="C36" s="47">
        <f>C11</f>
        <v>1852.5</v>
      </c>
      <c r="D36" s="51"/>
    </row>
    <row r="37" spans="1:4" x14ac:dyDescent="0.25">
      <c r="A37" s="43" t="s">
        <v>66</v>
      </c>
      <c r="D37" s="51"/>
    </row>
    <row r="38" spans="1:4" x14ac:dyDescent="0.25">
      <c r="B38" s="38" t="s">
        <v>67</v>
      </c>
      <c r="C38" s="66">
        <f>(C34-C36)</f>
        <v>-1852.5</v>
      </c>
      <c r="D38" s="51" t="s">
        <v>68</v>
      </c>
    </row>
    <row r="39" spans="1:4" x14ac:dyDescent="0.25">
      <c r="B39" s="43" t="s">
        <v>69</v>
      </c>
      <c r="D39" s="51"/>
    </row>
    <row r="40" spans="1:4" x14ac:dyDescent="0.25">
      <c r="B40" s="43" t="s">
        <v>70</v>
      </c>
      <c r="D40" s="51"/>
    </row>
    <row r="41" spans="1:4" x14ac:dyDescent="0.25">
      <c r="B41" s="43" t="s">
        <v>71</v>
      </c>
      <c r="D41" s="51"/>
    </row>
    <row r="42" spans="1:4" ht="27" customHeight="1" x14ac:dyDescent="0.25">
      <c r="A42" s="60"/>
      <c r="B42" s="78" t="s">
        <v>72</v>
      </c>
      <c r="C42" s="53"/>
      <c r="D42" s="77"/>
    </row>
    <row r="43" spans="1:4" ht="16.5" thickBot="1" x14ac:dyDescent="0.3">
      <c r="A43" s="40" t="s">
        <v>73</v>
      </c>
      <c r="B43" s="38" t="s">
        <v>74</v>
      </c>
      <c r="D43" s="51"/>
    </row>
    <row r="44" spans="1:4" ht="24.75" customHeight="1" thickBot="1" x14ac:dyDescent="0.3">
      <c r="A44" s="60"/>
      <c r="B44" s="52" t="s">
        <v>75</v>
      </c>
      <c r="C44" s="73">
        <f>(C34/C11)</f>
        <v>0</v>
      </c>
      <c r="D44" s="77" t="s">
        <v>76</v>
      </c>
    </row>
  </sheetData>
  <mergeCells count="5">
    <mergeCell ref="A1:B1"/>
    <mergeCell ref="C3:C4"/>
    <mergeCell ref="C5:C7"/>
    <mergeCell ref="A9:A12"/>
    <mergeCell ref="F12:G1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8 week</vt:lpstr>
      <vt:lpstr>FTE Calculation Sheet</vt:lpstr>
      <vt:lpstr>' 8 week'!Print_Area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Tomljenovic</dc:creator>
  <cp:lastModifiedBy>Darwin Sodhi</cp:lastModifiedBy>
  <dcterms:created xsi:type="dcterms:W3CDTF">2024-07-31T22:08:45Z</dcterms:created>
  <dcterms:modified xsi:type="dcterms:W3CDTF">2024-08-07T19:01:22Z</dcterms:modified>
</cp:coreProperties>
</file>